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ARTWIN 2018\TENDERS-2018\Evex document - ARCH\"/>
    </mc:Choice>
  </mc:AlternateContent>
  <bookViews>
    <workbookView xWindow="0" yWindow="0" windowWidth="10800" windowHeight="7590" tabRatio="500"/>
  </bookViews>
  <sheets>
    <sheet name="Payment Schedule" sheetId="3" r:id="rId1"/>
  </sheets>
  <definedNames>
    <definedName name="_xlnm.Print_Area" localSheetId="0">'Payment Schedule'!$B$2:$H$8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G7" i="3"/>
  <c r="C7" i="3"/>
  <c r="D7" i="3"/>
  <c r="F7" i="3"/>
  <c r="E7" i="3"/>
  <c r="H7" i="3"/>
  <c r="C6" i="3"/>
  <c r="D6" i="3"/>
  <c r="E6" i="3"/>
  <c r="F6" i="3"/>
  <c r="G6" i="3"/>
  <c r="H6" i="3"/>
  <c r="C8" i="3"/>
  <c r="D8" i="3"/>
  <c r="E8" i="3"/>
  <c r="F8" i="3"/>
  <c r="G8" i="3"/>
  <c r="H8" i="3"/>
  <c r="I6" i="3"/>
</calcChain>
</file>

<file path=xl/sharedStrings.xml><?xml version="1.0" encoding="utf-8"?>
<sst xmlns="http://schemas.openxmlformats.org/spreadsheetml/2006/main" count="9" uniqueCount="9">
  <si>
    <t>Proportional amount to be deducted from monthly payments for advance payment</t>
  </si>
  <si>
    <t xml:space="preserve">TOTAL </t>
  </si>
  <si>
    <t>Approx. Interim Payment Amount per month</t>
  </si>
  <si>
    <t>Estimaded IPC &amp; monthly cash flow table</t>
  </si>
  <si>
    <t>Aprox. amount payable per month</t>
  </si>
  <si>
    <r>
      <t>Proportional Adv. Pay. Deduction per month (</t>
    </r>
    <r>
      <rPr>
        <b/>
        <sz val="12"/>
        <color rgb="FFFF0000"/>
        <rFont val="Calibri"/>
        <family val="2"/>
        <charset val="204"/>
        <scheme val="minor"/>
      </rPr>
      <t xml:space="preserve"> - </t>
    </r>
    <r>
      <rPr>
        <b/>
        <sz val="12"/>
        <color theme="1"/>
        <rFont val="Calibri"/>
        <family val="2"/>
        <charset val="204"/>
        <scheme val="minor"/>
      </rPr>
      <t>)</t>
    </r>
  </si>
  <si>
    <t xml:space="preserve">Contract Amount </t>
  </si>
  <si>
    <t>Advance Payment (%10)</t>
  </si>
  <si>
    <t xml:space="preserve">                     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</si>
</sst>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\ [$₾-437]"/>
    <numFmt numFmtId="166" formatCode="[$USD]\ #,##0.0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3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5" applyNumberFormat="1" applyFont="1" applyAlignment="1">
      <alignment horizontal="left"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/>
    </xf>
    <xf numFmtId="0" fontId="7" fillId="3" borderId="1" xfId="0" applyFont="1" applyFill="1" applyBorder="1" applyAlignment="1">
      <alignment horizontal="right" vertical="center" wrapText="1"/>
    </xf>
    <xf numFmtId="166" fontId="0" fillId="3" borderId="1" xfId="0" applyNumberForma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3" borderId="2" xfId="5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left" vertical="center" wrapText="1"/>
    </xf>
    <xf numFmtId="166" fontId="7" fillId="3" borderId="4" xfId="0" applyNumberFormat="1" applyFont="1" applyFill="1" applyBorder="1" applyAlignment="1">
      <alignment horizontal="left" vertical="center" wrapText="1"/>
    </xf>
    <xf numFmtId="166" fontId="7" fillId="3" borderId="3" xfId="0" applyNumberFormat="1" applyFont="1" applyFill="1" applyBorder="1" applyAlignment="1">
      <alignment horizontal="left" vertical="center" wrapText="1"/>
    </xf>
  </cellXfs>
  <cellStyles count="7">
    <cellStyle name="Comma" xfId="5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Normal" xfId="0" builtinId="0"/>
    <cellStyle name="Обычный_Лист1" xfId="6"/>
  </cellStyles>
  <dxfs count="0"/>
  <tableStyles count="0" defaultTableStyle="TableStyleMedium9" defaultPivotStyle="PivotStyleMedium4"/>
  <colors>
    <mruColors>
      <color rgb="FFCB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2725954</xdr:colOff>
      <xdr:row>4</xdr:row>
      <xdr:rowOff>142753</xdr:rowOff>
    </xdr:from>
    <xdr:to>
      <xdr:col>1</xdr:col>
      <xdr:colOff>3207807</xdr:colOff>
      <xdr:row>4</xdr:row>
      <xdr:rowOff>299637</xdr:rowOff>
    </xdr:to>
    <xdr:sp macro="" textlink="">
      <xdr:nvSpPr>
        <xdr:cNvPr id="2" name="Right Arrow 1"/>
        <xdr:cNvSpPr/>
      </xdr:nvSpPr>
      <xdr:spPr>
        <a:xfrm>
          <a:off x="2767367" y="1277470"/>
          <a:ext cx="481853" cy="156884"/>
        </a:xfrm>
        <a:prstGeom prst="rightArrow">
          <a:avLst/>
        </a:prstGeom>
        <a:solidFill>
          <a:srgbClr val="CB0505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20"/>
  <sheetViews>
    <sheetView tabSelected="1" view="pageBreakPreview" zoomScale="115" zoomScaleNormal="85" zoomScaleSheetLayoutView="115" workbookViewId="0">
      <selection activeCell="C4" sqref="C4:H4"/>
    </sheetView>
  </sheetViews>
  <sheetFormatPr defaultRowHeight="15.75" x14ac:dyDescent="0.25"/>
  <cols>
    <col min="1" max="1" width="0.5" customWidth="1"/>
    <col min="2" max="2" width="44.125" bestFit="1" customWidth="1"/>
    <col min="3" max="3" width="16.125" style="1" bestFit="1" customWidth="1"/>
    <col min="4" max="6" width="15.375" style="1" bestFit="1" customWidth="1"/>
    <col min="7" max="7" width="16" style="1" bestFit="1" customWidth="1"/>
    <col min="8" max="8" width="16.25" style="1" bestFit="1" customWidth="1"/>
    <col min="9" max="9" width="30" hidden="1" customWidth="1"/>
    <col min="11" max="11" width="10.625" bestFit="1" customWidth="1"/>
  </cols>
  <sheetData>
    <row r="1" spans="2:11" ht="3.75" customHeight="1" x14ac:dyDescent="0.25"/>
    <row r="2" spans="2:11" ht="34.5" customHeight="1" x14ac:dyDescent="0.25">
      <c r="B2" s="17" t="s">
        <v>3</v>
      </c>
      <c r="C2" s="18"/>
      <c r="D2" s="18"/>
      <c r="E2" s="18"/>
      <c r="F2" s="18"/>
      <c r="G2" s="18"/>
      <c r="H2" s="19"/>
    </row>
    <row r="3" spans="2:11" ht="25.5" customHeight="1" x14ac:dyDescent="0.25">
      <c r="B3" s="10" t="s">
        <v>6</v>
      </c>
      <c r="C3" s="20">
        <v>936461.35</v>
      </c>
      <c r="D3" s="21"/>
      <c r="E3" s="21"/>
      <c r="F3" s="21"/>
      <c r="G3" s="21"/>
      <c r="H3" s="22"/>
    </row>
    <row r="4" spans="2:11" ht="25.5" customHeight="1" x14ac:dyDescent="0.25">
      <c r="B4" s="10" t="s">
        <v>7</v>
      </c>
      <c r="C4" s="20">
        <f>C3*0.1</f>
        <v>93646.135000000009</v>
      </c>
      <c r="D4" s="21"/>
      <c r="E4" s="21"/>
      <c r="F4" s="21"/>
      <c r="G4" s="21"/>
      <c r="H4" s="22"/>
    </row>
    <row r="5" spans="2:11" ht="31.5" customHeight="1" x14ac:dyDescent="0.25">
      <c r="B5" s="16" t="s">
        <v>8</v>
      </c>
      <c r="C5" s="12">
        <v>43252</v>
      </c>
      <c r="D5" s="12">
        <v>43282</v>
      </c>
      <c r="E5" s="12">
        <v>43313</v>
      </c>
      <c r="F5" s="12">
        <v>43344</v>
      </c>
      <c r="G5" s="12">
        <v>43374</v>
      </c>
      <c r="H5" s="13" t="s">
        <v>1</v>
      </c>
      <c r="I5" s="3" t="s">
        <v>0</v>
      </c>
    </row>
    <row r="6" spans="2:11" s="2" customFormat="1" ht="28.5" customHeight="1" x14ac:dyDescent="0.25">
      <c r="B6" s="15" t="s">
        <v>2</v>
      </c>
      <c r="C6" s="11">
        <f>C3*0.15</f>
        <v>140469.20249999998</v>
      </c>
      <c r="D6" s="11">
        <f>C3*0.2</f>
        <v>187292.27000000002</v>
      </c>
      <c r="E6" s="11">
        <f>C3*0.2</f>
        <v>187292.27000000002</v>
      </c>
      <c r="F6" s="11">
        <f>C3*0.25</f>
        <v>234115.33749999999</v>
      </c>
      <c r="G6" s="11">
        <f>C3*0.2</f>
        <v>187292.27000000002</v>
      </c>
      <c r="H6" s="14">
        <f>SUM(C6:G6)</f>
        <v>936461.35000000009</v>
      </c>
      <c r="I6" s="7" t="e">
        <f>B6/6</f>
        <v>#VALUE!</v>
      </c>
    </row>
    <row r="7" spans="2:11" s="2" customFormat="1" ht="28.5" customHeight="1" x14ac:dyDescent="0.25">
      <c r="B7" s="15" t="s">
        <v>5</v>
      </c>
      <c r="C7" s="11">
        <f>C4*0.2</f>
        <v>18729.227000000003</v>
      </c>
      <c r="D7" s="11">
        <f>C4*0.2</f>
        <v>18729.227000000003</v>
      </c>
      <c r="E7" s="11">
        <f>C4*0.2</f>
        <v>18729.227000000003</v>
      </c>
      <c r="F7" s="11">
        <f>C4*0.2</f>
        <v>18729.227000000003</v>
      </c>
      <c r="G7" s="11">
        <f>C4*0.2</f>
        <v>18729.227000000003</v>
      </c>
      <c r="H7" s="14">
        <f>SUM(C7:G7)</f>
        <v>93646.135000000009</v>
      </c>
      <c r="I7" s="8"/>
    </row>
    <row r="8" spans="2:11" s="2" customFormat="1" ht="28.5" customHeight="1" x14ac:dyDescent="0.25">
      <c r="B8" s="15" t="s">
        <v>4</v>
      </c>
      <c r="C8" s="11">
        <f>C6-C7</f>
        <v>121739.97549999999</v>
      </c>
      <c r="D8" s="11">
        <f t="shared" ref="D8:G8" si="0">D6-D7</f>
        <v>168563.04300000001</v>
      </c>
      <c r="E8" s="11">
        <f t="shared" si="0"/>
        <v>168563.04300000001</v>
      </c>
      <c r="F8" s="11">
        <f t="shared" si="0"/>
        <v>215386.11049999998</v>
      </c>
      <c r="G8" s="11">
        <f t="shared" si="0"/>
        <v>168563.04300000001</v>
      </c>
      <c r="H8" s="14">
        <f>SUM(C8:G8)</f>
        <v>842815.21500000008</v>
      </c>
      <c r="I8" s="8"/>
    </row>
    <row r="9" spans="2:11" x14ac:dyDescent="0.25">
      <c r="B9" s="4"/>
      <c r="C9" s="5"/>
      <c r="D9" s="5"/>
      <c r="E9" s="5"/>
      <c r="F9" s="5"/>
      <c r="G9" s="5"/>
      <c r="H9" s="5"/>
      <c r="I9" s="4"/>
    </row>
    <row r="10" spans="2:11" x14ac:dyDescent="0.25">
      <c r="B10" s="4"/>
      <c r="C10" s="5"/>
      <c r="D10" s="5"/>
      <c r="E10" s="5"/>
      <c r="F10" s="5"/>
      <c r="G10" s="5"/>
      <c r="H10" s="5"/>
      <c r="I10" s="4"/>
    </row>
    <row r="11" spans="2:11" x14ac:dyDescent="0.25">
      <c r="B11" s="4"/>
      <c r="C11" s="5"/>
      <c r="D11" s="5"/>
      <c r="E11" s="5"/>
      <c r="F11" s="5"/>
      <c r="G11" s="5"/>
      <c r="H11" s="5"/>
      <c r="I11" s="4"/>
    </row>
    <row r="12" spans="2:11" x14ac:dyDescent="0.25">
      <c r="B12" s="4"/>
      <c r="C12" s="5"/>
      <c r="D12" s="5"/>
      <c r="E12" s="5"/>
      <c r="F12" s="5"/>
      <c r="G12" s="5"/>
      <c r="H12" s="5"/>
      <c r="I12" s="4"/>
    </row>
    <row r="13" spans="2:11" x14ac:dyDescent="0.25">
      <c r="E13" s="9"/>
      <c r="G13" s="9"/>
    </row>
    <row r="15" spans="2:11" x14ac:dyDescent="0.25">
      <c r="K15" s="4"/>
    </row>
    <row r="16" spans="2:11" x14ac:dyDescent="0.25">
      <c r="E16" s="5"/>
      <c r="H16" s="5"/>
    </row>
    <row r="20" spans="7:7" x14ac:dyDescent="0.25">
      <c r="G20" s="6"/>
    </row>
  </sheetData>
  <mergeCells count="3">
    <mergeCell ref="B2:H2"/>
    <mergeCell ref="C3:H3"/>
    <mergeCell ref="C4:H4"/>
  </mergeCells>
  <pageMargins left="0.7" right="0.7" top="0.75" bottom="0.75" header="0.3" footer="0.3"/>
  <pageSetup scale="6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</vt:lpstr>
      <vt:lpstr>'Payment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Windows User</cp:lastModifiedBy>
  <dcterms:created xsi:type="dcterms:W3CDTF">2015-02-24T20:54:23Z</dcterms:created>
  <dcterms:modified xsi:type="dcterms:W3CDTF">2018-05-31T10:40:48Z</dcterms:modified>
</cp:coreProperties>
</file>