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Projects\GINZA\MEP Tender Package\Orbi Ginza MEP\"/>
    </mc:Choice>
  </mc:AlternateContent>
  <xr:revisionPtr revIDLastSave="0" documentId="13_ncr:1_{81A6A0FA-0E2F-4AE2-97EE-E275765C8407}" xr6:coauthVersionLast="38" xr6:coauthVersionMax="38" xr10:uidLastSave="{00000000-0000-0000-0000-000000000000}"/>
  <bookViews>
    <workbookView xWindow="0" yWindow="0" windowWidth="23040" windowHeight="9060" tabRatio="912" xr2:uid="{00000000-000D-0000-FFFF-FFFF00000000}"/>
  </bookViews>
  <sheets>
    <sheet name="TOTAL" sheetId="1" r:id="rId1"/>
    <sheet name="1 მოსაზადებელი სამუშაოები" sheetId="71" r:id="rId2"/>
    <sheet name="2 ელექტროობა" sheetId="64" r:id="rId3"/>
    <sheet name=" 3 ვენტილაცია" sheetId="65" r:id="rId4"/>
    <sheet name="4 გათბობა-გაგრილება" sheetId="66" r:id="rId5"/>
    <sheet name="5 წყალმომარაგება-კანალიზაცია" sheetId="67" r:id="rId6"/>
    <sheet name="6 სუსტი დენები" sheetId="69" r:id="rId7"/>
    <sheet name="7 ხანძარქრობა" sheetId="70" r:id="rId8"/>
    <sheet name="8 სხვა სამუშოები" sheetId="72" r:id="rId9"/>
  </sheets>
  <externalReferences>
    <externalReference r:id="rId10"/>
    <externalReference r:id="rId11"/>
  </externalReferences>
  <definedNames>
    <definedName name="_xlnm._FilterDatabase" localSheetId="2" hidden="1">'2 ელექტროობა'!$A$10:$Q$122</definedName>
    <definedName name="euro" localSheetId="3">#REF!</definedName>
    <definedName name="euro" localSheetId="2">#REF!</definedName>
    <definedName name="euro" localSheetId="4">#REF!</definedName>
    <definedName name="euro" localSheetId="5">#REF!</definedName>
    <definedName name="euro" localSheetId="6">#REF!</definedName>
    <definedName name="euro" localSheetId="7">#REF!</definedName>
    <definedName name="euro" localSheetId="8">#REF!</definedName>
    <definedName name="euro">#REF!</definedName>
    <definedName name="euro1" localSheetId="6">#REF!</definedName>
    <definedName name="euro1" localSheetId="7">#REF!</definedName>
    <definedName name="euro1" localSheetId="8">#REF!</definedName>
    <definedName name="euro1">#REF!</definedName>
    <definedName name="kurz" localSheetId="3">#REF!</definedName>
    <definedName name="kurz" localSheetId="2">#REF!</definedName>
    <definedName name="kurz" localSheetId="4">#REF!</definedName>
    <definedName name="kurz" localSheetId="5">#REF!</definedName>
    <definedName name="kurz" localSheetId="6">#REF!</definedName>
    <definedName name="kurz" localSheetId="7">#REF!</definedName>
    <definedName name="kurz" localSheetId="8">#REF!</definedName>
    <definedName name="kurz">#REF!</definedName>
    <definedName name="kurz1" localSheetId="6">#REF!</definedName>
    <definedName name="kurz1" localSheetId="7">#REF!</definedName>
    <definedName name="kurz1" localSheetId="8">#REF!</definedName>
    <definedName name="kurz1">#REF!</definedName>
    <definedName name="material" localSheetId="2">[1]Rekapitulace!$H$13</definedName>
    <definedName name="material" localSheetId="6">[1]Rekapitulace!$H$13</definedName>
    <definedName name="material" localSheetId="7">[1]Rekapitulace!$H$13</definedName>
    <definedName name="material" localSheetId="8">[1]Rekapitulace!$H$13</definedName>
    <definedName name="material">[2]Rekapitulace!$H$13</definedName>
    <definedName name="materials">[2]Rekapitulace!$H$13</definedName>
    <definedName name="montaz" localSheetId="2">[1]Rekapitulace!$G$13</definedName>
    <definedName name="montaz" localSheetId="6">[1]Rekapitulace!$G$13</definedName>
    <definedName name="montaz" localSheetId="7">[1]Rekapitulace!$G$13</definedName>
    <definedName name="montaz" localSheetId="8">[1]Rekapitulace!$G$13</definedName>
    <definedName name="montaz">[2]Rekapitulace!$G$13</definedName>
    <definedName name="montazs">[2]Rekapitulace!$G$13</definedName>
    <definedName name="_xlnm.Print_Area" localSheetId="3">' 3 ვენტილაცია'!$A$1:$O$6</definedName>
    <definedName name="_xlnm.Print_Area" localSheetId="2">'2 ელექტროობა'!$A$1:$Q$122</definedName>
    <definedName name="_xlnm.Print_Area" localSheetId="4">'4 გათბობა-გაგრილება'!$A$1:$O$6</definedName>
    <definedName name="_xlnm.Print_Area" localSheetId="5">'5 წყალმომარაგება-კანალიზაცია'!$A$1:$O$6</definedName>
    <definedName name="_xlnm.Print_Area" localSheetId="6">'6 სუსტი დენები'!$A$1:$Q$52</definedName>
    <definedName name="_xlnm.Print_Area" localSheetId="7">'7 ხანძარქრობა'!$A$1:$Q$25</definedName>
    <definedName name="_xlnm.Print_Area" localSheetId="8">'8 სხვა სამუშოები'!$A$1:$Q$75</definedName>
  </definedNames>
  <calcPr calcId="162913"/>
</workbook>
</file>

<file path=xl/calcChain.xml><?xml version="1.0" encoding="utf-8"?>
<calcChain xmlns="http://schemas.openxmlformats.org/spreadsheetml/2006/main">
  <c r="K12" i="72" l="1"/>
  <c r="J12" i="72"/>
  <c r="I12" i="72"/>
  <c r="H12" i="72"/>
  <c r="G12" i="72"/>
  <c r="F12" i="72"/>
  <c r="H15" i="70"/>
  <c r="F15" i="70"/>
  <c r="H14" i="69"/>
  <c r="F14" i="69"/>
  <c r="H29" i="65"/>
  <c r="I29" i="65" s="1"/>
  <c r="G29" i="65"/>
  <c r="F29" i="65"/>
  <c r="I28" i="65"/>
  <c r="H28" i="65"/>
  <c r="F28" i="65"/>
  <c r="G28" i="65" s="1"/>
  <c r="J28" i="65" s="1"/>
  <c r="K28" i="65" s="1"/>
  <c r="I27" i="65"/>
  <c r="H27" i="65"/>
  <c r="G27" i="65"/>
  <c r="J27" i="65" s="1"/>
  <c r="K27" i="65" s="1"/>
  <c r="F27" i="65"/>
  <c r="H24" i="65"/>
  <c r="I24" i="65" s="1"/>
  <c r="F24" i="65"/>
  <c r="G24" i="65" s="1"/>
  <c r="J24" i="65" s="1"/>
  <c r="K24" i="65" s="1"/>
  <c r="H23" i="65"/>
  <c r="I23" i="65" s="1"/>
  <c r="F23" i="65"/>
  <c r="G23" i="65" s="1"/>
  <c r="J23" i="65" s="1"/>
  <c r="K23" i="65" s="1"/>
  <c r="H22" i="65"/>
  <c r="I22" i="65" s="1"/>
  <c r="F22" i="65"/>
  <c r="G22" i="65" s="1"/>
  <c r="J22" i="65" s="1"/>
  <c r="K22" i="65" s="1"/>
  <c r="K19" i="65"/>
  <c r="H19" i="65"/>
  <c r="I19" i="65" s="1"/>
  <c r="F19" i="65"/>
  <c r="G19" i="65" s="1"/>
  <c r="J19" i="65" s="1"/>
  <c r="I18" i="65"/>
  <c r="H18" i="65"/>
  <c r="F18" i="65"/>
  <c r="G18" i="65" s="1"/>
  <c r="J18" i="65" s="1"/>
  <c r="K18" i="65" s="1"/>
  <c r="I17" i="65"/>
  <c r="J17" i="65" s="1"/>
  <c r="K17" i="65" s="1"/>
  <c r="H17" i="65"/>
  <c r="G17" i="65"/>
  <c r="F17" i="65"/>
  <c r="H16" i="65"/>
  <c r="I16" i="65" s="1"/>
  <c r="G16" i="65"/>
  <c r="J16" i="65" s="1"/>
  <c r="K16" i="65" s="1"/>
  <c r="F16" i="65"/>
  <c r="H15" i="65"/>
  <c r="I15" i="65" s="1"/>
  <c r="F15" i="65"/>
  <c r="G15" i="65" s="1"/>
  <c r="I14" i="65"/>
  <c r="H14" i="65"/>
  <c r="F14" i="65"/>
  <c r="G14" i="65" s="1"/>
  <c r="J14" i="65" s="1"/>
  <c r="K14" i="65" s="1"/>
  <c r="C12" i="1"/>
  <c r="J29" i="65" l="1"/>
  <c r="K29" i="65" s="1"/>
  <c r="J15" i="65"/>
  <c r="K15" i="65" s="1"/>
  <c r="F12" i="70"/>
  <c r="F146" i="65"/>
  <c r="F13" i="65" l="1"/>
  <c r="I13" i="64"/>
  <c r="G12" i="64"/>
  <c r="F12" i="64"/>
  <c r="D18" i="1" l="1"/>
  <c r="D17" i="1"/>
  <c r="D16" i="1"/>
  <c r="H63" i="72"/>
  <c r="I63" i="72" s="1"/>
  <c r="F61" i="72"/>
  <c r="G61" i="72" s="1"/>
  <c r="H60" i="72"/>
  <c r="I60" i="72" s="1"/>
  <c r="H58" i="72"/>
  <c r="I58" i="72" s="1"/>
  <c r="F58" i="72"/>
  <c r="G58" i="72" s="1"/>
  <c r="H55" i="72"/>
  <c r="I55" i="72" s="1"/>
  <c r="F53" i="72"/>
  <c r="G53" i="72" s="1"/>
  <c r="H52" i="72"/>
  <c r="I52" i="72" s="1"/>
  <c r="H50" i="72"/>
  <c r="I50" i="72" s="1"/>
  <c r="F50" i="72"/>
  <c r="G50" i="72" s="1"/>
  <c r="H47" i="72"/>
  <c r="I47" i="72" s="1"/>
  <c r="F45" i="72"/>
  <c r="G45" i="72" s="1"/>
  <c r="H44" i="72"/>
  <c r="I44" i="72" s="1"/>
  <c r="H42" i="72"/>
  <c r="I42" i="72" s="1"/>
  <c r="F42" i="72"/>
  <c r="G42" i="72" s="1"/>
  <c r="H39" i="72"/>
  <c r="I39" i="72" s="1"/>
  <c r="F37" i="72"/>
  <c r="G37" i="72" s="1"/>
  <c r="H36" i="72"/>
  <c r="I36" i="72" s="1"/>
  <c r="H34" i="72"/>
  <c r="I34" i="72" s="1"/>
  <c r="F34" i="72"/>
  <c r="G34" i="72" s="1"/>
  <c r="H31" i="72"/>
  <c r="I31" i="72" s="1"/>
  <c r="F29" i="72"/>
  <c r="G29" i="72" s="1"/>
  <c r="H28" i="72"/>
  <c r="I28" i="72" s="1"/>
  <c r="H26" i="72"/>
  <c r="I26" i="72" s="1"/>
  <c r="F26" i="72"/>
  <c r="G26" i="72" s="1"/>
  <c r="H23" i="72"/>
  <c r="I23" i="72" s="1"/>
  <c r="F21" i="72"/>
  <c r="G21" i="72" s="1"/>
  <c r="H20" i="72"/>
  <c r="I20" i="72" s="1"/>
  <c r="H18" i="72"/>
  <c r="I18" i="72" s="1"/>
  <c r="F18" i="72"/>
  <c r="G18" i="72" s="1"/>
  <c r="H15" i="72"/>
  <c r="I15" i="72" s="1"/>
  <c r="J4" i="72"/>
  <c r="F75" i="72" s="1"/>
  <c r="G75" i="72" s="1"/>
  <c r="H4" i="72"/>
  <c r="F16" i="72" l="1"/>
  <c r="G16" i="72" s="1"/>
  <c r="F19" i="72"/>
  <c r="G19" i="72" s="1"/>
  <c r="J19" i="72" s="1"/>
  <c r="K19" i="72" s="1"/>
  <c r="H21" i="72"/>
  <c r="I21" i="72" s="1"/>
  <c r="F24" i="72"/>
  <c r="G24" i="72" s="1"/>
  <c r="F27" i="72"/>
  <c r="G27" i="72" s="1"/>
  <c r="J27" i="72" s="1"/>
  <c r="K27" i="72" s="1"/>
  <c r="H29" i="72"/>
  <c r="I29" i="72" s="1"/>
  <c r="J29" i="72" s="1"/>
  <c r="K29" i="72" s="1"/>
  <c r="F32" i="72"/>
  <c r="G32" i="72" s="1"/>
  <c r="F35" i="72"/>
  <c r="G35" i="72" s="1"/>
  <c r="J35" i="72" s="1"/>
  <c r="K35" i="72" s="1"/>
  <c r="H37" i="72"/>
  <c r="I37" i="72" s="1"/>
  <c r="F40" i="72"/>
  <c r="G40" i="72" s="1"/>
  <c r="F43" i="72"/>
  <c r="G43" i="72" s="1"/>
  <c r="H45" i="72"/>
  <c r="I45" i="72" s="1"/>
  <c r="F48" i="72"/>
  <c r="G48" i="72" s="1"/>
  <c r="J48" i="72" s="1"/>
  <c r="K48" i="72" s="1"/>
  <c r="F51" i="72"/>
  <c r="G51" i="72" s="1"/>
  <c r="H53" i="72"/>
  <c r="I53" i="72" s="1"/>
  <c r="F56" i="72"/>
  <c r="G56" i="72" s="1"/>
  <c r="F59" i="72"/>
  <c r="G59" i="72" s="1"/>
  <c r="H61" i="72"/>
  <c r="I61" i="72" s="1"/>
  <c r="J61" i="72" s="1"/>
  <c r="K61" i="72" s="1"/>
  <c r="F64" i="72"/>
  <c r="G64" i="72" s="1"/>
  <c r="F22" i="72"/>
  <c r="G22" i="72" s="1"/>
  <c r="H24" i="72"/>
  <c r="I24" i="72" s="1"/>
  <c r="F30" i="72"/>
  <c r="G30" i="72" s="1"/>
  <c r="H32" i="72"/>
  <c r="I32" i="72" s="1"/>
  <c r="F38" i="72"/>
  <c r="G38" i="72" s="1"/>
  <c r="H40" i="72"/>
  <c r="I40" i="72" s="1"/>
  <c r="F46" i="72"/>
  <c r="G46" i="72" s="1"/>
  <c r="H48" i="72"/>
  <c r="I48" i="72" s="1"/>
  <c r="F54" i="72"/>
  <c r="G54" i="72" s="1"/>
  <c r="H56" i="72"/>
  <c r="I56" i="72" s="1"/>
  <c r="F62" i="72"/>
  <c r="G62" i="72" s="1"/>
  <c r="H64" i="72"/>
  <c r="I64" i="72" s="1"/>
  <c r="H16" i="72"/>
  <c r="I16" i="72" s="1"/>
  <c r="H19" i="72"/>
  <c r="I19" i="72" s="1"/>
  <c r="H27" i="72"/>
  <c r="I27" i="72" s="1"/>
  <c r="H35" i="72"/>
  <c r="I35" i="72" s="1"/>
  <c r="H43" i="72"/>
  <c r="I43" i="72" s="1"/>
  <c r="H51" i="72"/>
  <c r="I51" i="72" s="1"/>
  <c r="H59" i="72"/>
  <c r="I59" i="72" s="1"/>
  <c r="F17" i="72"/>
  <c r="G17" i="72" s="1"/>
  <c r="H22" i="72"/>
  <c r="I22" i="72" s="1"/>
  <c r="F25" i="72"/>
  <c r="G25" i="72" s="1"/>
  <c r="J25" i="72" s="1"/>
  <c r="K25" i="72" s="1"/>
  <c r="H30" i="72"/>
  <c r="I30" i="72" s="1"/>
  <c r="F33" i="72"/>
  <c r="G33" i="72" s="1"/>
  <c r="H38" i="72"/>
  <c r="I38" i="72" s="1"/>
  <c r="J38" i="72" s="1"/>
  <c r="K38" i="72" s="1"/>
  <c r="F41" i="72"/>
  <c r="G41" i="72" s="1"/>
  <c r="J41" i="72" s="1"/>
  <c r="K41" i="72" s="1"/>
  <c r="H46" i="72"/>
  <c r="I46" i="72" s="1"/>
  <c r="F49" i="72"/>
  <c r="G49" i="72" s="1"/>
  <c r="H54" i="72"/>
  <c r="I54" i="72" s="1"/>
  <c r="F57" i="72"/>
  <c r="G57" i="72" s="1"/>
  <c r="H62" i="72"/>
  <c r="I62" i="72" s="1"/>
  <c r="F15" i="72"/>
  <c r="G15" i="72" s="1"/>
  <c r="J15" i="72" s="1"/>
  <c r="K15" i="72" s="1"/>
  <c r="H17" i="72"/>
  <c r="I17" i="72" s="1"/>
  <c r="F20" i="72"/>
  <c r="G20" i="72" s="1"/>
  <c r="J20" i="72" s="1"/>
  <c r="K20" i="72" s="1"/>
  <c r="F23" i="72"/>
  <c r="G23" i="72" s="1"/>
  <c r="J23" i="72" s="1"/>
  <c r="K23" i="72" s="1"/>
  <c r="H25" i="72"/>
  <c r="I25" i="72" s="1"/>
  <c r="F28" i="72"/>
  <c r="G28" i="72" s="1"/>
  <c r="J28" i="72" s="1"/>
  <c r="K28" i="72" s="1"/>
  <c r="F31" i="72"/>
  <c r="G31" i="72" s="1"/>
  <c r="J31" i="72" s="1"/>
  <c r="K31" i="72" s="1"/>
  <c r="H33" i="72"/>
  <c r="I33" i="72" s="1"/>
  <c r="F36" i="72"/>
  <c r="G36" i="72" s="1"/>
  <c r="J36" i="72" s="1"/>
  <c r="K36" i="72" s="1"/>
  <c r="F39" i="72"/>
  <c r="G39" i="72" s="1"/>
  <c r="J39" i="72" s="1"/>
  <c r="K39" i="72" s="1"/>
  <c r="H41" i="72"/>
  <c r="I41" i="72" s="1"/>
  <c r="F44" i="72"/>
  <c r="G44" i="72" s="1"/>
  <c r="J44" i="72" s="1"/>
  <c r="K44" i="72" s="1"/>
  <c r="F47" i="72"/>
  <c r="G47" i="72" s="1"/>
  <c r="J47" i="72" s="1"/>
  <c r="K47" i="72" s="1"/>
  <c r="H49" i="72"/>
  <c r="I49" i="72" s="1"/>
  <c r="F52" i="72"/>
  <c r="G52" i="72" s="1"/>
  <c r="J52" i="72" s="1"/>
  <c r="K52" i="72" s="1"/>
  <c r="F55" i="72"/>
  <c r="G55" i="72" s="1"/>
  <c r="J55" i="72" s="1"/>
  <c r="K55" i="72" s="1"/>
  <c r="H57" i="72"/>
  <c r="I57" i="72" s="1"/>
  <c r="F60" i="72"/>
  <c r="G60" i="72" s="1"/>
  <c r="J60" i="72" s="1"/>
  <c r="K60" i="72" s="1"/>
  <c r="F63" i="72"/>
  <c r="G63" i="72" s="1"/>
  <c r="J63" i="72" s="1"/>
  <c r="K63" i="72" s="1"/>
  <c r="J18" i="72"/>
  <c r="K18" i="72" s="1"/>
  <c r="J26" i="72"/>
  <c r="K26" i="72" s="1"/>
  <c r="J34" i="72"/>
  <c r="K34" i="72" s="1"/>
  <c r="J42" i="72"/>
  <c r="K42" i="72" s="1"/>
  <c r="J50" i="72"/>
  <c r="K50" i="72" s="1"/>
  <c r="J58" i="72"/>
  <c r="K58" i="72" s="1"/>
  <c r="J21" i="72"/>
  <c r="K21" i="72" s="1"/>
  <c r="J37" i="72"/>
  <c r="K37" i="72" s="1"/>
  <c r="J45" i="72"/>
  <c r="K45" i="72" s="1"/>
  <c r="J53" i="72"/>
  <c r="K53" i="72" s="1"/>
  <c r="J22" i="72"/>
  <c r="K22" i="72" s="1"/>
  <c r="J30" i="72"/>
  <c r="K30" i="72" s="1"/>
  <c r="J46" i="72"/>
  <c r="K46" i="72" s="1"/>
  <c r="J54" i="72"/>
  <c r="K54" i="72" s="1"/>
  <c r="J62" i="72"/>
  <c r="K62" i="72" s="1"/>
  <c r="F70" i="72"/>
  <c r="G70" i="72" s="1"/>
  <c r="H14" i="72"/>
  <c r="I14" i="72" s="1"/>
  <c r="F14" i="72"/>
  <c r="G14" i="72" s="1"/>
  <c r="I4" i="72"/>
  <c r="H75" i="72"/>
  <c r="I75" i="72" s="1"/>
  <c r="J75" i="72" s="1"/>
  <c r="K75" i="72" s="1"/>
  <c r="H66" i="72"/>
  <c r="I66" i="72" s="1"/>
  <c r="F67" i="72"/>
  <c r="G67" i="72" s="1"/>
  <c r="H69" i="72"/>
  <c r="I69" i="72" s="1"/>
  <c r="H67" i="72"/>
  <c r="I67" i="72" s="1"/>
  <c r="F65" i="72"/>
  <c r="G65" i="72" s="1"/>
  <c r="H70" i="72"/>
  <c r="I70" i="72" s="1"/>
  <c r="H73" i="72"/>
  <c r="I73" i="72" s="1"/>
  <c r="F68" i="72"/>
  <c r="G68" i="72" s="1"/>
  <c r="I76" i="72"/>
  <c r="H65" i="72"/>
  <c r="I65" i="72" s="1"/>
  <c r="H68" i="72"/>
  <c r="I68" i="72" s="1"/>
  <c r="H71" i="72"/>
  <c r="I71" i="72" s="1"/>
  <c r="F73" i="72"/>
  <c r="G73" i="72" s="1"/>
  <c r="F71" i="72"/>
  <c r="G71" i="72" s="1"/>
  <c r="F74" i="72"/>
  <c r="G74" i="72" s="1"/>
  <c r="F13" i="72"/>
  <c r="G13" i="72" s="1"/>
  <c r="F66" i="72"/>
  <c r="G66" i="72" s="1"/>
  <c r="F72" i="72"/>
  <c r="G72" i="72" s="1"/>
  <c r="H74" i="72"/>
  <c r="I74" i="72" s="1"/>
  <c r="H13" i="72"/>
  <c r="I13" i="72" s="1"/>
  <c r="F69" i="72"/>
  <c r="G69" i="72" s="1"/>
  <c r="H72" i="72"/>
  <c r="I72" i="72" s="1"/>
  <c r="J4" i="70"/>
  <c r="H4" i="70"/>
  <c r="J4" i="69"/>
  <c r="I4" i="69" s="1"/>
  <c r="H4" i="69"/>
  <c r="J4" i="67"/>
  <c r="I4" i="67" s="1"/>
  <c r="H4" i="67"/>
  <c r="J4" i="66"/>
  <c r="I4" i="66" s="1"/>
  <c r="H4" i="66"/>
  <c r="J4" i="65"/>
  <c r="D12" i="1" l="1"/>
  <c r="J51" i="72"/>
  <c r="K51" i="72" s="1"/>
  <c r="J40" i="72"/>
  <c r="K40" i="72" s="1"/>
  <c r="J67" i="72"/>
  <c r="K67" i="72" s="1"/>
  <c r="J49" i="72"/>
  <c r="K49" i="72" s="1"/>
  <c r="J17" i="72"/>
  <c r="K17" i="72" s="1"/>
  <c r="J56" i="72"/>
  <c r="K56" i="72" s="1"/>
  <c r="J57" i="72"/>
  <c r="K57" i="72" s="1"/>
  <c r="J32" i="72"/>
  <c r="K32" i="72" s="1"/>
  <c r="J33" i="72"/>
  <c r="K33" i="72" s="1"/>
  <c r="J24" i="72"/>
  <c r="K24" i="72" s="1"/>
  <c r="J64" i="72"/>
  <c r="K64" i="72" s="1"/>
  <c r="J43" i="72"/>
  <c r="K43" i="72" s="1"/>
  <c r="G76" i="72"/>
  <c r="J77" i="72" s="1"/>
  <c r="J59" i="72"/>
  <c r="K59" i="72" s="1"/>
  <c r="J16" i="72"/>
  <c r="K16" i="72" s="1"/>
  <c r="J69" i="72"/>
  <c r="K69" i="72" s="1"/>
  <c r="J73" i="72"/>
  <c r="K73" i="72" s="1"/>
  <c r="J14" i="72"/>
  <c r="K14" i="72" s="1"/>
  <c r="J66" i="72"/>
  <c r="K66" i="72" s="1"/>
  <c r="J70" i="72"/>
  <c r="K70" i="72" s="1"/>
  <c r="J68" i="72"/>
  <c r="K68" i="72" s="1"/>
  <c r="J65" i="72"/>
  <c r="K65" i="72" s="1"/>
  <c r="J74" i="72"/>
  <c r="K74" i="72" s="1"/>
  <c r="J72" i="72"/>
  <c r="K72" i="72" s="1"/>
  <c r="J71" i="72"/>
  <c r="K71" i="72" s="1"/>
  <c r="J13" i="72"/>
  <c r="K13" i="72" s="1"/>
  <c r="I4" i="70"/>
  <c r="J4" i="64"/>
  <c r="J79" i="72" l="1"/>
  <c r="J81" i="72" s="1"/>
  <c r="J82" i="72" s="1"/>
  <c r="S63" i="64"/>
  <c r="S59" i="64"/>
  <c r="S55" i="64"/>
  <c r="S54" i="64"/>
  <c r="S53" i="64"/>
  <c r="S52" i="64"/>
  <c r="S48" i="64"/>
  <c r="S44" i="64"/>
  <c r="S40" i="64"/>
  <c r="S39" i="64"/>
  <c r="S38" i="64"/>
  <c r="S37" i="64"/>
  <c r="S32" i="64"/>
  <c r="S31" i="64"/>
  <c r="S30" i="64"/>
  <c r="S29" i="64"/>
  <c r="S28" i="64"/>
  <c r="J84" i="72" l="1"/>
  <c r="J85" i="72" s="1"/>
  <c r="A26" i="66"/>
  <c r="A27" i="66" s="1"/>
  <c r="A28" i="66" s="1"/>
  <c r="A29" i="66" s="1"/>
  <c r="A30" i="66" s="1"/>
  <c r="A31" i="66" s="1"/>
  <c r="A32" i="66" s="1"/>
  <c r="A33" i="66" s="1"/>
  <c r="A34" i="66" s="1"/>
  <c r="A35" i="66" s="1"/>
  <c r="A36" i="66" s="1"/>
  <c r="A37" i="66" s="1"/>
  <c r="A38" i="66" s="1"/>
  <c r="A39" i="66" s="1"/>
  <c r="A40" i="66" s="1"/>
  <c r="A41" i="66" s="1"/>
  <c r="A42" i="66" s="1"/>
  <c r="A43" i="66" s="1"/>
  <c r="A44" i="66" s="1"/>
  <c r="A45" i="66" s="1"/>
  <c r="J87" i="72" l="1"/>
  <c r="J88" i="72" s="1"/>
  <c r="C19" i="1" s="1"/>
  <c r="D19" i="1" s="1"/>
  <c r="H25" i="70"/>
  <c r="I25" i="70" s="1"/>
  <c r="F25" i="70"/>
  <c r="G25" i="70" s="1"/>
  <c r="H24" i="70"/>
  <c r="I24" i="70" s="1"/>
  <c r="F24" i="70"/>
  <c r="G24" i="70" s="1"/>
  <c r="H23" i="70"/>
  <c r="I23" i="70" s="1"/>
  <c r="F23" i="70"/>
  <c r="G23" i="70" s="1"/>
  <c r="H22" i="70"/>
  <c r="I22" i="70" s="1"/>
  <c r="F22" i="70"/>
  <c r="G22" i="70" s="1"/>
  <c r="H21" i="70"/>
  <c r="I21" i="70" s="1"/>
  <c r="F21" i="70"/>
  <c r="G21" i="70" s="1"/>
  <c r="H20" i="70"/>
  <c r="I20" i="70" s="1"/>
  <c r="F20" i="70"/>
  <c r="G20" i="70" s="1"/>
  <c r="H19" i="70"/>
  <c r="I19" i="70" s="1"/>
  <c r="F19" i="70"/>
  <c r="G19" i="70" s="1"/>
  <c r="H18" i="70"/>
  <c r="I18" i="70" s="1"/>
  <c r="F18" i="70"/>
  <c r="G18" i="70" s="1"/>
  <c r="H17" i="70"/>
  <c r="I17" i="70" s="1"/>
  <c r="F17" i="70"/>
  <c r="G17" i="70" s="1"/>
  <c r="H16" i="70"/>
  <c r="I16" i="70" s="1"/>
  <c r="F16" i="70"/>
  <c r="G16" i="70" s="1"/>
  <c r="I15" i="70"/>
  <c r="G15" i="70"/>
  <c r="H14" i="70"/>
  <c r="I14" i="70" s="1"/>
  <c r="F14" i="70"/>
  <c r="G14" i="70" s="1"/>
  <c r="H13" i="70"/>
  <c r="I13" i="70" s="1"/>
  <c r="F13" i="70"/>
  <c r="G13" i="70" s="1"/>
  <c r="A13" i="70"/>
  <c r="A14" i="70" s="1"/>
  <c r="A15" i="70" s="1"/>
  <c r="A16" i="70" s="1"/>
  <c r="A17" i="70" s="1"/>
  <c r="A18" i="70" s="1"/>
  <c r="A19" i="70" s="1"/>
  <c r="A20" i="70" s="1"/>
  <c r="A21" i="70" s="1"/>
  <c r="A22" i="70" s="1"/>
  <c r="A23" i="70" s="1"/>
  <c r="A24" i="70" s="1"/>
  <c r="A25" i="70" s="1"/>
  <c r="H12" i="70"/>
  <c r="I12" i="70" s="1"/>
  <c r="G12" i="70"/>
  <c r="G26" i="70" l="1"/>
  <c r="J27" i="70" s="1"/>
  <c r="I26" i="70"/>
  <c r="J17" i="70"/>
  <c r="K17" i="70" s="1"/>
  <c r="J12" i="70"/>
  <c r="J24" i="70"/>
  <c r="K24" i="70" s="1"/>
  <c r="J20" i="70"/>
  <c r="K20" i="70" s="1"/>
  <c r="J23" i="70"/>
  <c r="K23" i="70" s="1"/>
  <c r="J16" i="70"/>
  <c r="K16" i="70" s="1"/>
  <c r="J18" i="70"/>
  <c r="K18" i="70" s="1"/>
  <c r="J22" i="70"/>
  <c r="K22" i="70" s="1"/>
  <c r="J21" i="70"/>
  <c r="K21" i="70" s="1"/>
  <c r="J15" i="70"/>
  <c r="K15" i="70" s="1"/>
  <c r="J13" i="70"/>
  <c r="K13" i="70" s="1"/>
  <c r="J14" i="70"/>
  <c r="K14" i="70" s="1"/>
  <c r="J19" i="70"/>
  <c r="K19" i="70" s="1"/>
  <c r="J25" i="70"/>
  <c r="K25" i="70" s="1"/>
  <c r="K12" i="70" l="1"/>
  <c r="J29" i="70"/>
  <c r="F12" i="69"/>
  <c r="J31" i="70" l="1"/>
  <c r="J32" i="70" s="1"/>
  <c r="A14" i="66"/>
  <c r="A15" i="66" s="1"/>
  <c r="A16" i="66" s="1"/>
  <c r="A17" i="66" s="1"/>
  <c r="A18" i="66" s="1"/>
  <c r="A13" i="65"/>
  <c r="A14" i="65" s="1"/>
  <c r="A15" i="65" s="1"/>
  <c r="A16" i="65" s="1"/>
  <c r="A17" i="65" s="1"/>
  <c r="A18" i="65" s="1"/>
  <c r="A19" i="65" s="1"/>
  <c r="A21" i="65" s="1"/>
  <c r="A22" i="65" s="1"/>
  <c r="A23" i="65" s="1"/>
  <c r="A24" i="65" s="1"/>
  <c r="J34" i="70" l="1"/>
  <c r="J35" i="70" s="1"/>
  <c r="A26" i="65"/>
  <c r="A27" i="65" s="1"/>
  <c r="A28" i="65" s="1"/>
  <c r="A29" i="65" s="1"/>
  <c r="A31" i="65" s="1"/>
  <c r="A19" i="66"/>
  <c r="A32" i="65"/>
  <c r="A33" i="65" s="1"/>
  <c r="A34" i="65" s="1"/>
  <c r="A35" i="65" s="1"/>
  <c r="A36" i="65" s="1"/>
  <c r="J37" i="70" l="1"/>
  <c r="J38" i="70" s="1"/>
  <c r="C18" i="1" s="1"/>
  <c r="A20" i="66"/>
  <c r="A21" i="66" s="1"/>
  <c r="A37" i="65"/>
  <c r="A38" i="65" s="1"/>
  <c r="A39" i="65" s="1"/>
  <c r="A22" i="66" l="1"/>
  <c r="A23" i="66" s="1"/>
  <c r="A24" i="66" s="1"/>
  <c r="A47" i="66"/>
  <c r="A48" i="66" s="1"/>
  <c r="A49" i="66" s="1"/>
  <c r="A50" i="66" s="1"/>
  <c r="A51" i="66" s="1"/>
  <c r="A52" i="66" s="1"/>
  <c r="A53" i="66" s="1"/>
  <c r="A54" i="66" s="1"/>
  <c r="A40" i="65"/>
  <c r="A41" i="65" s="1"/>
  <c r="A42" i="65" s="1"/>
  <c r="A43" i="65" s="1"/>
  <c r="A44" i="65" s="1"/>
  <c r="A45" i="65" s="1"/>
  <c r="A46" i="65" s="1"/>
  <c r="A47" i="65" l="1"/>
  <c r="A48" i="65" s="1"/>
  <c r="A49" i="65" s="1"/>
  <c r="A51" i="65" s="1"/>
  <c r="A52" i="65" s="1"/>
  <c r="A13" i="69"/>
  <c r="A14" i="69" s="1"/>
  <c r="A15" i="69" s="1"/>
  <c r="A16" i="69" s="1"/>
  <c r="A17" i="69" s="1"/>
  <c r="A18" i="69" s="1"/>
  <c r="A19" i="69" s="1"/>
  <c r="A20" i="69" s="1"/>
  <c r="A21" i="69" s="1"/>
  <c r="A22" i="69" s="1"/>
  <c r="A23" i="69" s="1"/>
  <c r="A24" i="69" s="1"/>
  <c r="A25" i="69" s="1"/>
  <c r="A26" i="69" s="1"/>
  <c r="A28" i="69" s="1"/>
  <c r="A29" i="69" s="1"/>
  <c r="A30" i="69" s="1"/>
  <c r="A31" i="69" s="1"/>
  <c r="A32" i="69" s="1"/>
  <c r="A33" i="69" s="1"/>
  <c r="A34" i="69" s="1"/>
  <c r="A36" i="69" s="1"/>
  <c r="A13" i="67"/>
  <c r="A14" i="67" s="1"/>
  <c r="A15" i="67" s="1"/>
  <c r="A16" i="67" s="1"/>
  <c r="A17" i="67" s="1"/>
  <c r="H122" i="64" l="1"/>
  <c r="I122" i="64" s="1"/>
  <c r="F122" i="64"/>
  <c r="G122" i="64" s="1"/>
  <c r="H121" i="64"/>
  <c r="I121" i="64" s="1"/>
  <c r="F121" i="64"/>
  <c r="G121" i="64" s="1"/>
  <c r="F114" i="64"/>
  <c r="G114" i="64" s="1"/>
  <c r="F118" i="64"/>
  <c r="G118" i="64" s="1"/>
  <c r="H114" i="64"/>
  <c r="I114" i="64" s="1"/>
  <c r="H115" i="64"/>
  <c r="I115" i="64" s="1"/>
  <c r="F117" i="64"/>
  <c r="G117" i="64" s="1"/>
  <c r="H118" i="64"/>
  <c r="I118" i="64" s="1"/>
  <c r="H119" i="64"/>
  <c r="I119" i="64" s="1"/>
  <c r="F116" i="64"/>
  <c r="G116" i="64" s="1"/>
  <c r="F120" i="64"/>
  <c r="G120" i="64" s="1"/>
  <c r="F115" i="64"/>
  <c r="G115" i="64" s="1"/>
  <c r="H116" i="64"/>
  <c r="I116" i="64" s="1"/>
  <c r="H117" i="64"/>
  <c r="I117" i="64" s="1"/>
  <c r="F119" i="64"/>
  <c r="G119" i="64" s="1"/>
  <c r="H120" i="64"/>
  <c r="I120" i="64" s="1"/>
  <c r="F92" i="64"/>
  <c r="G92" i="64" s="1"/>
  <c r="F94" i="64"/>
  <c r="G94" i="64" s="1"/>
  <c r="H95" i="64"/>
  <c r="I95" i="64" s="1"/>
  <c r="H97" i="64"/>
  <c r="I97" i="64" s="1"/>
  <c r="H99" i="64"/>
  <c r="I99" i="64" s="1"/>
  <c r="F95" i="64"/>
  <c r="G95" i="64" s="1"/>
  <c r="H92" i="64"/>
  <c r="I92" i="64" s="1"/>
  <c r="F96" i="64"/>
  <c r="G96" i="64" s="1"/>
  <c r="F98" i="64"/>
  <c r="G98" i="64" s="1"/>
  <c r="F99" i="64"/>
  <c r="G99" i="64" s="1"/>
  <c r="F93" i="64"/>
  <c r="G93" i="64" s="1"/>
  <c r="H94" i="64"/>
  <c r="I94" i="64" s="1"/>
  <c r="H96" i="64"/>
  <c r="I96" i="64" s="1"/>
  <c r="H98" i="64"/>
  <c r="I98" i="64" s="1"/>
  <c r="H93" i="64"/>
  <c r="I93" i="64" s="1"/>
  <c r="F97" i="64"/>
  <c r="G97" i="64" s="1"/>
  <c r="F13" i="64"/>
  <c r="G13" i="64" s="1"/>
  <c r="F17" i="64"/>
  <c r="G17" i="64" s="1"/>
  <c r="F21" i="64"/>
  <c r="G21" i="64" s="1"/>
  <c r="F25" i="64"/>
  <c r="G25" i="64" s="1"/>
  <c r="F32" i="64"/>
  <c r="G32" i="64" s="1"/>
  <c r="F36" i="64"/>
  <c r="G36" i="64" s="1"/>
  <c r="F45" i="64"/>
  <c r="G45" i="64" s="1"/>
  <c r="F49" i="64"/>
  <c r="G49" i="64" s="1"/>
  <c r="F53" i="64"/>
  <c r="G53" i="64" s="1"/>
  <c r="F57" i="64"/>
  <c r="G57" i="64" s="1"/>
  <c r="F61" i="64"/>
  <c r="G61" i="64" s="1"/>
  <c r="F65" i="64"/>
  <c r="G65" i="64" s="1"/>
  <c r="F69" i="64"/>
  <c r="G69" i="64" s="1"/>
  <c r="F77" i="64"/>
  <c r="G77" i="64" s="1"/>
  <c r="F79" i="64"/>
  <c r="G79" i="64" s="1"/>
  <c r="F83" i="64"/>
  <c r="G83" i="64" s="1"/>
  <c r="F103" i="64"/>
  <c r="G103" i="64" s="1"/>
  <c r="F112" i="64"/>
  <c r="G112" i="64" s="1"/>
  <c r="F34" i="64"/>
  <c r="G34" i="64" s="1"/>
  <c r="F51" i="64"/>
  <c r="G51" i="64" s="1"/>
  <c r="F67" i="64"/>
  <c r="G67" i="64" s="1"/>
  <c r="F78" i="64"/>
  <c r="G78" i="64" s="1"/>
  <c r="F88" i="64"/>
  <c r="G88" i="64" s="1"/>
  <c r="F110" i="64"/>
  <c r="G110" i="64" s="1"/>
  <c r="F31" i="64"/>
  <c r="G31" i="64" s="1"/>
  <c r="F44" i="64"/>
  <c r="G44" i="64" s="1"/>
  <c r="F14" i="64"/>
  <c r="G14" i="64" s="1"/>
  <c r="F18" i="64"/>
  <c r="G18" i="64" s="1"/>
  <c r="F22" i="64"/>
  <c r="G22" i="64" s="1"/>
  <c r="F26" i="64"/>
  <c r="G26" i="64" s="1"/>
  <c r="F29" i="64"/>
  <c r="G29" i="64" s="1"/>
  <c r="F33" i="64"/>
  <c r="G33" i="64" s="1"/>
  <c r="F39" i="64"/>
  <c r="G39" i="64" s="1"/>
  <c r="F42" i="64"/>
  <c r="G42" i="64" s="1"/>
  <c r="F46" i="64"/>
  <c r="G46" i="64" s="1"/>
  <c r="F50" i="64"/>
  <c r="G50" i="64" s="1"/>
  <c r="F54" i="64"/>
  <c r="G54" i="64" s="1"/>
  <c r="F58" i="64"/>
  <c r="G58" i="64" s="1"/>
  <c r="F62" i="64"/>
  <c r="G62" i="64" s="1"/>
  <c r="F66" i="64"/>
  <c r="G66" i="64" s="1"/>
  <c r="F70" i="64"/>
  <c r="G70" i="64" s="1"/>
  <c r="F73" i="64"/>
  <c r="G73" i="64" s="1"/>
  <c r="F80" i="64"/>
  <c r="G80" i="64" s="1"/>
  <c r="F84" i="64"/>
  <c r="G84" i="64" s="1"/>
  <c r="F87" i="64"/>
  <c r="G87" i="64" s="1"/>
  <c r="F104" i="64"/>
  <c r="G104" i="64" s="1"/>
  <c r="F109" i="64"/>
  <c r="G109" i="64" s="1"/>
  <c r="F15" i="64"/>
  <c r="G15" i="64" s="1"/>
  <c r="F19" i="64"/>
  <c r="G19" i="64" s="1"/>
  <c r="F23" i="64"/>
  <c r="G23" i="64" s="1"/>
  <c r="F27" i="64"/>
  <c r="G27" i="64" s="1"/>
  <c r="F30" i="64"/>
  <c r="G30" i="64" s="1"/>
  <c r="F37" i="64"/>
  <c r="G37" i="64" s="1"/>
  <c r="F40" i="64"/>
  <c r="G40" i="64" s="1"/>
  <c r="F43" i="64"/>
  <c r="G43" i="64" s="1"/>
  <c r="F47" i="64"/>
  <c r="G47" i="64" s="1"/>
  <c r="F55" i="64"/>
  <c r="G55" i="64" s="1"/>
  <c r="F59" i="64"/>
  <c r="G59" i="64" s="1"/>
  <c r="F63" i="64"/>
  <c r="G63" i="64" s="1"/>
  <c r="F71" i="64"/>
  <c r="G71" i="64" s="1"/>
  <c r="F81" i="64"/>
  <c r="G81" i="64" s="1"/>
  <c r="F85" i="64"/>
  <c r="G85" i="64" s="1"/>
  <c r="F101" i="64"/>
  <c r="G101" i="64" s="1"/>
  <c r="F105" i="64"/>
  <c r="G105" i="64" s="1"/>
  <c r="F16" i="64"/>
  <c r="G16" i="64" s="1"/>
  <c r="F24" i="64"/>
  <c r="G24" i="64" s="1"/>
  <c r="F28" i="64"/>
  <c r="G28" i="64" s="1"/>
  <c r="F35" i="64"/>
  <c r="G35" i="64" s="1"/>
  <c r="F38" i="64"/>
  <c r="G38" i="64" s="1"/>
  <c r="F41" i="64"/>
  <c r="G41" i="64" s="1"/>
  <c r="F48" i="64"/>
  <c r="G48" i="64" s="1"/>
  <c r="F60" i="64"/>
  <c r="G60" i="64" s="1"/>
  <c r="F76" i="64"/>
  <c r="G76" i="64" s="1"/>
  <c r="F89" i="64"/>
  <c r="G89" i="64" s="1"/>
  <c r="F64" i="64"/>
  <c r="G64" i="64" s="1"/>
  <c r="F102" i="64"/>
  <c r="G102" i="64" s="1"/>
  <c r="F52" i="64"/>
  <c r="G52" i="64" s="1"/>
  <c r="F68" i="64"/>
  <c r="G68" i="64" s="1"/>
  <c r="F82" i="64"/>
  <c r="G82" i="64" s="1"/>
  <c r="F106" i="64"/>
  <c r="G106" i="64" s="1"/>
  <c r="F56" i="64"/>
  <c r="G56" i="64" s="1"/>
  <c r="F72" i="64"/>
  <c r="G72" i="64" s="1"/>
  <c r="F86" i="64"/>
  <c r="G86" i="64" s="1"/>
  <c r="F111" i="64"/>
  <c r="G111" i="64" s="1"/>
  <c r="H104" i="64"/>
  <c r="I104" i="64" s="1"/>
  <c r="H76" i="64"/>
  <c r="I76" i="64" s="1"/>
  <c r="H60" i="64"/>
  <c r="I60" i="64" s="1"/>
  <c r="H44" i="64"/>
  <c r="I44" i="64" s="1"/>
  <c r="H28" i="64"/>
  <c r="I28" i="64" s="1"/>
  <c r="H111" i="64"/>
  <c r="I111" i="64" s="1"/>
  <c r="H63" i="64"/>
  <c r="I63" i="64" s="1"/>
  <c r="H35" i="64"/>
  <c r="I35" i="64" s="1"/>
  <c r="H110" i="64"/>
  <c r="I110" i="64" s="1"/>
  <c r="H82" i="64"/>
  <c r="I82" i="64" s="1"/>
  <c r="H66" i="64"/>
  <c r="I66" i="64" s="1"/>
  <c r="H50" i="64"/>
  <c r="I50" i="64" s="1"/>
  <c r="H34" i="64"/>
  <c r="I34" i="64" s="1"/>
  <c r="H18" i="64"/>
  <c r="I18" i="64" s="1"/>
  <c r="H79" i="64"/>
  <c r="I79" i="64" s="1"/>
  <c r="H39" i="64"/>
  <c r="I39" i="64" s="1"/>
  <c r="H109" i="64"/>
  <c r="I109" i="64" s="1"/>
  <c r="H85" i="64"/>
  <c r="I85" i="64" s="1"/>
  <c r="H65" i="64"/>
  <c r="I65" i="64" s="1"/>
  <c r="H49" i="64"/>
  <c r="I49" i="64" s="1"/>
  <c r="H29" i="64"/>
  <c r="I29" i="64" s="1"/>
  <c r="H13" i="64"/>
  <c r="H41" i="64"/>
  <c r="I41" i="64" s="1"/>
  <c r="H102" i="64"/>
  <c r="I102" i="64" s="1"/>
  <c r="H42" i="64"/>
  <c r="I42" i="64" s="1"/>
  <c r="H19" i="64"/>
  <c r="I19" i="64" s="1"/>
  <c r="H73" i="64"/>
  <c r="I73" i="64" s="1"/>
  <c r="H37" i="64"/>
  <c r="I37" i="64" s="1"/>
  <c r="H80" i="64"/>
  <c r="I80" i="64" s="1"/>
  <c r="H71" i="64"/>
  <c r="I71" i="64" s="1"/>
  <c r="H86" i="64"/>
  <c r="I86" i="64" s="1"/>
  <c r="H54" i="64"/>
  <c r="I54" i="64" s="1"/>
  <c r="H87" i="64"/>
  <c r="I87" i="64" s="1"/>
  <c r="H69" i="64"/>
  <c r="I69" i="64" s="1"/>
  <c r="H17" i="64"/>
  <c r="I17" i="64" s="1"/>
  <c r="H77" i="64"/>
  <c r="I77" i="64" s="1"/>
  <c r="H88" i="64"/>
  <c r="I88" i="64" s="1"/>
  <c r="H72" i="64"/>
  <c r="I72" i="64" s="1"/>
  <c r="H56" i="64"/>
  <c r="I56" i="64" s="1"/>
  <c r="H40" i="64"/>
  <c r="I40" i="64" s="1"/>
  <c r="H24" i="64"/>
  <c r="I24" i="64" s="1"/>
  <c r="H103" i="64"/>
  <c r="I103" i="64" s="1"/>
  <c r="H55" i="64"/>
  <c r="I55" i="64" s="1"/>
  <c r="H31" i="64"/>
  <c r="I31" i="64" s="1"/>
  <c r="H106" i="64"/>
  <c r="I106" i="64" s="1"/>
  <c r="H78" i="64"/>
  <c r="I78" i="64" s="1"/>
  <c r="H62" i="64"/>
  <c r="I62" i="64" s="1"/>
  <c r="H46" i="64"/>
  <c r="I46" i="64" s="1"/>
  <c r="H30" i="64"/>
  <c r="I30" i="64" s="1"/>
  <c r="H14" i="64"/>
  <c r="I14" i="64" s="1"/>
  <c r="H67" i="64"/>
  <c r="I67" i="64" s="1"/>
  <c r="H27" i="64"/>
  <c r="I27" i="64" s="1"/>
  <c r="H105" i="64"/>
  <c r="I105" i="64" s="1"/>
  <c r="H81" i="64"/>
  <c r="I81" i="64" s="1"/>
  <c r="H61" i="64"/>
  <c r="I61" i="64" s="1"/>
  <c r="H45" i="64"/>
  <c r="I45" i="64" s="1"/>
  <c r="H25" i="64"/>
  <c r="I25" i="64" s="1"/>
  <c r="H84" i="64"/>
  <c r="I84" i="64" s="1"/>
  <c r="H68" i="64"/>
  <c r="I68" i="64" s="1"/>
  <c r="H52" i="64"/>
  <c r="I52" i="64" s="1"/>
  <c r="H36" i="64"/>
  <c r="I36" i="64" s="1"/>
  <c r="H83" i="64"/>
  <c r="I83" i="64" s="1"/>
  <c r="H47" i="64"/>
  <c r="I47" i="64" s="1"/>
  <c r="H23" i="64"/>
  <c r="I23" i="64" s="1"/>
  <c r="H58" i="64"/>
  <c r="I58" i="64" s="1"/>
  <c r="H26" i="64"/>
  <c r="I26" i="64" s="1"/>
  <c r="H59" i="64"/>
  <c r="I59" i="64" s="1"/>
  <c r="H101" i="64"/>
  <c r="I101" i="64" s="1"/>
  <c r="H57" i="64"/>
  <c r="I57" i="64" s="1"/>
  <c r="H21" i="64"/>
  <c r="I21" i="64" s="1"/>
  <c r="H112" i="64"/>
  <c r="I112" i="64" s="1"/>
  <c r="H64" i="64"/>
  <c r="I64" i="64" s="1"/>
  <c r="H48" i="64"/>
  <c r="I48" i="64" s="1"/>
  <c r="H32" i="64"/>
  <c r="I32" i="64" s="1"/>
  <c r="H16" i="64"/>
  <c r="I16" i="64" s="1"/>
  <c r="H43" i="64"/>
  <c r="I43" i="64" s="1"/>
  <c r="H15" i="64"/>
  <c r="I15" i="64" s="1"/>
  <c r="H70" i="64"/>
  <c r="I70" i="64" s="1"/>
  <c r="H38" i="64"/>
  <c r="I38" i="64" s="1"/>
  <c r="H22" i="64"/>
  <c r="I22" i="64" s="1"/>
  <c r="H51" i="64"/>
  <c r="I51" i="64" s="1"/>
  <c r="H89" i="64"/>
  <c r="I89" i="64" s="1"/>
  <c r="H53" i="64"/>
  <c r="I53" i="64" s="1"/>
  <c r="H33" i="64"/>
  <c r="I33" i="64" s="1"/>
  <c r="A53" i="65"/>
  <c r="A54" i="65" s="1"/>
  <c r="A55" i="65" s="1"/>
  <c r="A56" i="65" s="1"/>
  <c r="A57" i="65" s="1"/>
  <c r="A58" i="65" s="1"/>
  <c r="A18" i="67"/>
  <c r="A19" i="67" s="1"/>
  <c r="H12" i="64"/>
  <c r="I12" i="64" s="1"/>
  <c r="J12" i="64" l="1"/>
  <c r="H107" i="64"/>
  <c r="I107" i="64" s="1"/>
  <c r="H113" i="64"/>
  <c r="I113" i="64" s="1"/>
  <c r="F113" i="64"/>
  <c r="G113" i="64" s="1"/>
  <c r="F107" i="64"/>
  <c r="G107" i="64" s="1"/>
  <c r="J121" i="64"/>
  <c r="K121" i="64" s="1"/>
  <c r="J96" i="64"/>
  <c r="K96" i="64" s="1"/>
  <c r="J122" i="64"/>
  <c r="K122" i="64" s="1"/>
  <c r="J45" i="64"/>
  <c r="K45" i="64" s="1"/>
  <c r="J48" i="64"/>
  <c r="K48" i="64" s="1"/>
  <c r="J28" i="64"/>
  <c r="K28" i="64" s="1"/>
  <c r="J55" i="64"/>
  <c r="K55" i="64" s="1"/>
  <c r="J37" i="64"/>
  <c r="K37" i="64" s="1"/>
  <c r="J54" i="64"/>
  <c r="K54" i="64" s="1"/>
  <c r="J83" i="64"/>
  <c r="K83" i="64" s="1"/>
  <c r="J97" i="64"/>
  <c r="K97" i="64" s="1"/>
  <c r="J119" i="64"/>
  <c r="K119" i="64" s="1"/>
  <c r="J120" i="64"/>
  <c r="K120" i="64" s="1"/>
  <c r="J114" i="64"/>
  <c r="K114" i="64" s="1"/>
  <c r="J86" i="64"/>
  <c r="K86" i="64" s="1"/>
  <c r="J64" i="64"/>
  <c r="K64" i="64" s="1"/>
  <c r="J105" i="64"/>
  <c r="K105" i="64" s="1"/>
  <c r="J19" i="64"/>
  <c r="K19" i="64" s="1"/>
  <c r="J39" i="64"/>
  <c r="K39" i="64" s="1"/>
  <c r="J22" i="64"/>
  <c r="K22" i="64" s="1"/>
  <c r="J78" i="64"/>
  <c r="K78" i="64" s="1"/>
  <c r="J112" i="64"/>
  <c r="K112" i="64" s="1"/>
  <c r="J65" i="64"/>
  <c r="K65" i="64" s="1"/>
  <c r="J49" i="64"/>
  <c r="K49" i="64" s="1"/>
  <c r="J25" i="64"/>
  <c r="K25" i="64" s="1"/>
  <c r="J98" i="64"/>
  <c r="K98" i="64" s="1"/>
  <c r="J115" i="64"/>
  <c r="K115" i="64" s="1"/>
  <c r="J118" i="64"/>
  <c r="K118" i="64" s="1"/>
  <c r="J116" i="64"/>
  <c r="K116" i="64" s="1"/>
  <c r="J117" i="64"/>
  <c r="K117" i="64" s="1"/>
  <c r="H26" i="65"/>
  <c r="I26" i="65" s="1"/>
  <c r="F26" i="65"/>
  <c r="G26" i="65" s="1"/>
  <c r="F150" i="65"/>
  <c r="G150" i="65" s="1"/>
  <c r="H21" i="65"/>
  <c r="I21" i="65" s="1"/>
  <c r="F21" i="65"/>
  <c r="G21" i="65" s="1"/>
  <c r="F51" i="65"/>
  <c r="G51" i="65" s="1"/>
  <c r="F117" i="65"/>
  <c r="G117" i="65" s="1"/>
  <c r="G13" i="65"/>
  <c r="F81" i="65"/>
  <c r="G81" i="65" s="1"/>
  <c r="F48" i="65"/>
  <c r="G48" i="65" s="1"/>
  <c r="H34" i="65"/>
  <c r="I34" i="65" s="1"/>
  <c r="H83" i="65"/>
  <c r="I83" i="65" s="1"/>
  <c r="H119" i="65"/>
  <c r="I119" i="65" s="1"/>
  <c r="J95" i="64"/>
  <c r="K95" i="64" s="1"/>
  <c r="F134" i="65"/>
  <c r="G134" i="65" s="1"/>
  <c r="J93" i="64"/>
  <c r="K93" i="64" s="1"/>
  <c r="J94" i="64"/>
  <c r="K94" i="64" s="1"/>
  <c r="F37" i="65"/>
  <c r="G37" i="65" s="1"/>
  <c r="F75" i="65"/>
  <c r="G75" i="65" s="1"/>
  <c r="H92" i="65"/>
  <c r="I92" i="65" s="1"/>
  <c r="H59" i="65"/>
  <c r="I59" i="65" s="1"/>
  <c r="H77" i="65"/>
  <c r="I77" i="65" s="1"/>
  <c r="F94" i="65"/>
  <c r="G94" i="65" s="1"/>
  <c r="H137" i="65"/>
  <c r="I137" i="65" s="1"/>
  <c r="J99" i="64"/>
  <c r="K99" i="64" s="1"/>
  <c r="J92" i="64"/>
  <c r="K92" i="64" s="1"/>
  <c r="J72" i="64"/>
  <c r="K72" i="64" s="1"/>
  <c r="J41" i="64"/>
  <c r="K41" i="64" s="1"/>
  <c r="J24" i="64"/>
  <c r="K24" i="64" s="1"/>
  <c r="J101" i="64"/>
  <c r="K101" i="64" s="1"/>
  <c r="J71" i="64"/>
  <c r="K71" i="64" s="1"/>
  <c r="J30" i="64"/>
  <c r="K30" i="64" s="1"/>
  <c r="J84" i="64"/>
  <c r="K84" i="64" s="1"/>
  <c r="J66" i="64"/>
  <c r="K66" i="64" s="1"/>
  <c r="J50" i="64"/>
  <c r="K50" i="64" s="1"/>
  <c r="J33" i="64"/>
  <c r="K33" i="64" s="1"/>
  <c r="J79" i="64"/>
  <c r="K79" i="64" s="1"/>
  <c r="H40" i="65"/>
  <c r="I40" i="65" s="1"/>
  <c r="F56" i="65"/>
  <c r="G56" i="65" s="1"/>
  <c r="H69" i="65"/>
  <c r="I69" i="65" s="1"/>
  <c r="H102" i="65"/>
  <c r="I102" i="65" s="1"/>
  <c r="F119" i="65"/>
  <c r="G119" i="65" s="1"/>
  <c r="H130" i="65"/>
  <c r="I130" i="65" s="1"/>
  <c r="H147" i="65"/>
  <c r="I147" i="65" s="1"/>
  <c r="F34" i="65"/>
  <c r="G34" i="65" s="1"/>
  <c r="F47" i="65"/>
  <c r="G47" i="65" s="1"/>
  <c r="H58" i="65"/>
  <c r="I58" i="65" s="1"/>
  <c r="F71" i="65"/>
  <c r="G71" i="65" s="1"/>
  <c r="F108" i="65"/>
  <c r="G108" i="65" s="1"/>
  <c r="H121" i="65"/>
  <c r="I121" i="65" s="1"/>
  <c r="F132" i="65"/>
  <c r="G132" i="65" s="1"/>
  <c r="F137" i="65"/>
  <c r="G137" i="65" s="1"/>
  <c r="F35" i="65"/>
  <c r="G35" i="65" s="1"/>
  <c r="H31" i="65"/>
  <c r="I31" i="65" s="1"/>
  <c r="F59" i="65"/>
  <c r="G59" i="65" s="1"/>
  <c r="F46" i="65"/>
  <c r="G46" i="65" s="1"/>
  <c r="H75" i="65"/>
  <c r="I75" i="65" s="1"/>
  <c r="F70" i="65"/>
  <c r="G70" i="65" s="1"/>
  <c r="F87" i="65"/>
  <c r="G87" i="65" s="1"/>
  <c r="F88" i="65"/>
  <c r="G88" i="65" s="1"/>
  <c r="F99" i="65"/>
  <c r="G99" i="65" s="1"/>
  <c r="H106" i="65"/>
  <c r="I106" i="65" s="1"/>
  <c r="F122" i="65"/>
  <c r="G122" i="65" s="1"/>
  <c r="F116" i="65"/>
  <c r="G116" i="65" s="1"/>
  <c r="F135" i="65"/>
  <c r="G135" i="65" s="1"/>
  <c r="H144" i="65"/>
  <c r="I144" i="65" s="1"/>
  <c r="H151" i="65"/>
  <c r="I151" i="65" s="1"/>
  <c r="F54" i="65"/>
  <c r="G54" i="65" s="1"/>
  <c r="H42" i="65"/>
  <c r="I42" i="65" s="1"/>
  <c r="F77" i="65"/>
  <c r="G77" i="65" s="1"/>
  <c r="H72" i="65"/>
  <c r="I72" i="65" s="1"/>
  <c r="H89" i="65"/>
  <c r="I89" i="65" s="1"/>
  <c r="F97" i="65"/>
  <c r="G97" i="65" s="1"/>
  <c r="H101" i="65"/>
  <c r="I101" i="65" s="1"/>
  <c r="F103" i="65"/>
  <c r="G103" i="65" s="1"/>
  <c r="H124" i="65"/>
  <c r="I124" i="65" s="1"/>
  <c r="H118" i="65"/>
  <c r="I118" i="65" s="1"/>
  <c r="H127" i="65"/>
  <c r="I127" i="65" s="1"/>
  <c r="G146" i="65"/>
  <c r="H150" i="65"/>
  <c r="I150" i="65" s="1"/>
  <c r="J82" i="64"/>
  <c r="K82" i="64" s="1"/>
  <c r="J70" i="64"/>
  <c r="K70" i="64" s="1"/>
  <c r="J61" i="64"/>
  <c r="K61" i="64" s="1"/>
  <c r="F33" i="65"/>
  <c r="G33" i="65" s="1"/>
  <c r="F32" i="65"/>
  <c r="G32" i="65" s="1"/>
  <c r="H54" i="65"/>
  <c r="I54" i="65" s="1"/>
  <c r="F55" i="65"/>
  <c r="G55" i="65" s="1"/>
  <c r="F41" i="65"/>
  <c r="G41" i="65" s="1"/>
  <c r="H47" i="65"/>
  <c r="I47" i="65" s="1"/>
  <c r="F52" i="65"/>
  <c r="G52" i="65" s="1"/>
  <c r="F57" i="65"/>
  <c r="G57" i="65" s="1"/>
  <c r="H74" i="65"/>
  <c r="I74" i="65" s="1"/>
  <c r="H73" i="65"/>
  <c r="I73" i="65" s="1"/>
  <c r="F69" i="65"/>
  <c r="G69" i="65" s="1"/>
  <c r="F68" i="65"/>
  <c r="G68" i="65" s="1"/>
  <c r="H81" i="65"/>
  <c r="I81" i="65" s="1"/>
  <c r="F89" i="65"/>
  <c r="G89" i="65" s="1"/>
  <c r="H94" i="65"/>
  <c r="I94" i="65" s="1"/>
  <c r="F91" i="65"/>
  <c r="G91" i="65" s="1"/>
  <c r="H91" i="65"/>
  <c r="I91" i="65" s="1"/>
  <c r="H100" i="65"/>
  <c r="I100" i="65" s="1"/>
  <c r="F106" i="65"/>
  <c r="G106" i="65" s="1"/>
  <c r="F114" i="65"/>
  <c r="G114" i="65" s="1"/>
  <c r="F123" i="65"/>
  <c r="G123" i="65" s="1"/>
  <c r="F125" i="65"/>
  <c r="G125" i="65" s="1"/>
  <c r="F124" i="65"/>
  <c r="G124" i="65" s="1"/>
  <c r="F127" i="65"/>
  <c r="G127" i="65" s="1"/>
  <c r="F126" i="65"/>
  <c r="G126" i="65" s="1"/>
  <c r="F147" i="65"/>
  <c r="G147" i="65" s="1"/>
  <c r="H139" i="65"/>
  <c r="I139" i="65" s="1"/>
  <c r="H142" i="65"/>
  <c r="I142" i="65" s="1"/>
  <c r="J87" i="64"/>
  <c r="K87" i="64" s="1"/>
  <c r="J31" i="64"/>
  <c r="K31" i="64" s="1"/>
  <c r="H48" i="65"/>
  <c r="I48" i="65" s="1"/>
  <c r="F151" i="65"/>
  <c r="G151" i="65" s="1"/>
  <c r="F149" i="65"/>
  <c r="G149" i="65" s="1"/>
  <c r="F140" i="65"/>
  <c r="G140" i="65" s="1"/>
  <c r="F145" i="65"/>
  <c r="G145" i="65" s="1"/>
  <c r="F143" i="65"/>
  <c r="G143" i="65" s="1"/>
  <c r="F142" i="65"/>
  <c r="G142" i="65" s="1"/>
  <c r="H145" i="65"/>
  <c r="I145" i="65" s="1"/>
  <c r="H132" i="65"/>
  <c r="I132" i="65" s="1"/>
  <c r="F133" i="65"/>
  <c r="G133" i="65" s="1"/>
  <c r="H133" i="65"/>
  <c r="I133" i="65" s="1"/>
  <c r="H131" i="65"/>
  <c r="I131" i="65" s="1"/>
  <c r="F128" i="65"/>
  <c r="G128" i="65" s="1"/>
  <c r="H122" i="65"/>
  <c r="I122" i="65" s="1"/>
  <c r="H114" i="65"/>
  <c r="I114" i="65" s="1"/>
  <c r="H123" i="65"/>
  <c r="I123" i="65" s="1"/>
  <c r="H115" i="65"/>
  <c r="I115" i="65" s="1"/>
  <c r="F115" i="65"/>
  <c r="G115" i="65" s="1"/>
  <c r="H120" i="65"/>
  <c r="I120" i="65" s="1"/>
  <c r="H112" i="65"/>
  <c r="I112" i="65" s="1"/>
  <c r="H117" i="65"/>
  <c r="I117" i="65" s="1"/>
  <c r="H104" i="65"/>
  <c r="I104" i="65" s="1"/>
  <c r="F104" i="65"/>
  <c r="G104" i="65" s="1"/>
  <c r="F98" i="65"/>
  <c r="G98" i="65" s="1"/>
  <c r="H107" i="65"/>
  <c r="I107" i="65" s="1"/>
  <c r="H109" i="65"/>
  <c r="I109" i="65" s="1"/>
  <c r="H97" i="65"/>
  <c r="I97" i="65" s="1"/>
  <c r="F101" i="65"/>
  <c r="G101" i="65" s="1"/>
  <c r="F100" i="65"/>
  <c r="G100" i="65" s="1"/>
  <c r="F92" i="65"/>
  <c r="G92" i="65" s="1"/>
  <c r="H86" i="65"/>
  <c r="I86" i="65" s="1"/>
  <c r="H87" i="65"/>
  <c r="I87" i="65" s="1"/>
  <c r="H88" i="65"/>
  <c r="I88" i="65" s="1"/>
  <c r="H85" i="65"/>
  <c r="I85" i="65" s="1"/>
  <c r="F83" i="65"/>
  <c r="G83" i="65" s="1"/>
  <c r="H66" i="65"/>
  <c r="I66" i="65" s="1"/>
  <c r="F67" i="65"/>
  <c r="G67" i="65" s="1"/>
  <c r="H67" i="65"/>
  <c r="I67" i="65" s="1"/>
  <c r="H68" i="65"/>
  <c r="I68" i="65" s="1"/>
  <c r="H65" i="65"/>
  <c r="I65" i="65" s="1"/>
  <c r="H63" i="65"/>
  <c r="I63" i="65" s="1"/>
  <c r="H76" i="65"/>
  <c r="I76" i="65" s="1"/>
  <c r="F63" i="65"/>
  <c r="G63" i="65" s="1"/>
  <c r="F58" i="65"/>
  <c r="G58" i="65" s="1"/>
  <c r="H56" i="65"/>
  <c r="I56" i="65" s="1"/>
  <c r="F53" i="65"/>
  <c r="G53" i="65" s="1"/>
  <c r="H46" i="65"/>
  <c r="I46" i="65" s="1"/>
  <c r="F45" i="65"/>
  <c r="G45" i="65" s="1"/>
  <c r="H44" i="65"/>
  <c r="I44" i="65" s="1"/>
  <c r="F43" i="65"/>
  <c r="G43" i="65" s="1"/>
  <c r="F61" i="65"/>
  <c r="G61" i="65" s="1"/>
  <c r="H61" i="65"/>
  <c r="I61" i="65" s="1"/>
  <c r="F39" i="65"/>
  <c r="G39" i="65" s="1"/>
  <c r="F38" i="65"/>
  <c r="G38" i="65" s="1"/>
  <c r="H35" i="65"/>
  <c r="I35" i="65" s="1"/>
  <c r="H36" i="65"/>
  <c r="I36" i="65" s="1"/>
  <c r="F36" i="65"/>
  <c r="G36" i="65" s="1"/>
  <c r="F49" i="65"/>
  <c r="G49" i="65" s="1"/>
  <c r="F60" i="65"/>
  <c r="G60" i="65" s="1"/>
  <c r="H149" i="65"/>
  <c r="I149" i="65" s="1"/>
  <c r="H146" i="65"/>
  <c r="I146" i="65" s="1"/>
  <c r="H138" i="65"/>
  <c r="I138" i="65" s="1"/>
  <c r="H143" i="65"/>
  <c r="I143" i="65" s="1"/>
  <c r="H141" i="65"/>
  <c r="I141" i="65" s="1"/>
  <c r="H140" i="65"/>
  <c r="I140" i="65" s="1"/>
  <c r="F139" i="65"/>
  <c r="G139" i="65" s="1"/>
  <c r="F130" i="65"/>
  <c r="G130" i="65" s="1"/>
  <c r="F129" i="65"/>
  <c r="G129" i="65" s="1"/>
  <c r="F131" i="65"/>
  <c r="G131" i="65" s="1"/>
  <c r="H134" i="65"/>
  <c r="I134" i="65" s="1"/>
  <c r="H126" i="65"/>
  <c r="I126" i="65" s="1"/>
  <c r="F120" i="65"/>
  <c r="G120" i="65" s="1"/>
  <c r="F112" i="65"/>
  <c r="G112" i="65" s="1"/>
  <c r="F121" i="65"/>
  <c r="G121" i="65" s="1"/>
  <c r="F113" i="65"/>
  <c r="G113" i="65" s="1"/>
  <c r="H113" i="65"/>
  <c r="I113" i="65" s="1"/>
  <c r="F118" i="65"/>
  <c r="G118" i="65" s="1"/>
  <c r="H125" i="65"/>
  <c r="I125" i="65" s="1"/>
  <c r="F105" i="65"/>
  <c r="G105" i="65" s="1"/>
  <c r="H105" i="65"/>
  <c r="I105" i="65" s="1"/>
  <c r="H108" i="65"/>
  <c r="I108" i="65" s="1"/>
  <c r="H96" i="65"/>
  <c r="I96" i="65" s="1"/>
  <c r="H95" i="65"/>
  <c r="I95" i="65" s="1"/>
  <c r="F107" i="65"/>
  <c r="G107" i="65" s="1"/>
  <c r="F95" i="65"/>
  <c r="G95" i="65" s="1"/>
  <c r="H99" i="65"/>
  <c r="I99" i="65" s="1"/>
  <c r="H98" i="65"/>
  <c r="I98" i="65" s="1"/>
  <c r="F109" i="65"/>
  <c r="G109" i="65" s="1"/>
  <c r="F84" i="65"/>
  <c r="G84" i="65" s="1"/>
  <c r="F85" i="65"/>
  <c r="G85" i="65" s="1"/>
  <c r="F86" i="65"/>
  <c r="G86" i="65" s="1"/>
  <c r="F82" i="65"/>
  <c r="G82" i="65" s="1"/>
  <c r="F72" i="65"/>
  <c r="G72" i="65" s="1"/>
  <c r="F64" i="65"/>
  <c r="G64" i="65" s="1"/>
  <c r="F73" i="65"/>
  <c r="G73" i="65" s="1"/>
  <c r="F65" i="65"/>
  <c r="G65" i="65" s="1"/>
  <c r="F66" i="65"/>
  <c r="G66" i="65" s="1"/>
  <c r="F79" i="65"/>
  <c r="G79" i="65" s="1"/>
  <c r="H78" i="65"/>
  <c r="I78" i="65" s="1"/>
  <c r="H79" i="65"/>
  <c r="I79" i="65" s="1"/>
  <c r="F78" i="65"/>
  <c r="G78" i="65" s="1"/>
  <c r="H57" i="65"/>
  <c r="I57" i="65" s="1"/>
  <c r="H51" i="65"/>
  <c r="I51" i="65" s="1"/>
  <c r="H53" i="65"/>
  <c r="I53" i="65" s="1"/>
  <c r="F44" i="65"/>
  <c r="G44" i="65" s="1"/>
  <c r="H43" i="65"/>
  <c r="I43" i="65" s="1"/>
  <c r="F42" i="65"/>
  <c r="G42" i="65" s="1"/>
  <c r="H41" i="65"/>
  <c r="I41" i="65" s="1"/>
  <c r="H38" i="65"/>
  <c r="I38" i="65" s="1"/>
  <c r="H37" i="65"/>
  <c r="I37" i="65" s="1"/>
  <c r="H32" i="65"/>
  <c r="I32" i="65" s="1"/>
  <c r="F31" i="65"/>
  <c r="G31" i="65" s="1"/>
  <c r="J68" i="64"/>
  <c r="K68" i="64" s="1"/>
  <c r="J89" i="64"/>
  <c r="K89" i="64" s="1"/>
  <c r="J47" i="64"/>
  <c r="K47" i="64" s="1"/>
  <c r="J15" i="64"/>
  <c r="K15" i="64" s="1"/>
  <c r="J18" i="64"/>
  <c r="K18" i="64" s="1"/>
  <c r="J67" i="64"/>
  <c r="K67" i="64" s="1"/>
  <c r="J21" i="64"/>
  <c r="K21" i="64" s="1"/>
  <c r="H13" i="65"/>
  <c r="I13" i="65" s="1"/>
  <c r="H49" i="65"/>
  <c r="I49" i="65" s="1"/>
  <c r="H33" i="65"/>
  <c r="I33" i="65" s="1"/>
  <c r="H39" i="65"/>
  <c r="I39" i="65" s="1"/>
  <c r="H55" i="65"/>
  <c r="I55" i="65" s="1"/>
  <c r="H45" i="65"/>
  <c r="I45" i="65" s="1"/>
  <c r="F40" i="65"/>
  <c r="G40" i="65" s="1"/>
  <c r="H52" i="65"/>
  <c r="I52" i="65" s="1"/>
  <c r="F74" i="65"/>
  <c r="G74" i="65" s="1"/>
  <c r="F76" i="65"/>
  <c r="G76" i="65" s="1"/>
  <c r="H64" i="65"/>
  <c r="I64" i="65" s="1"/>
  <c r="H71" i="65"/>
  <c r="I71" i="65" s="1"/>
  <c r="H70" i="65"/>
  <c r="I70" i="65" s="1"/>
  <c r="H84" i="65"/>
  <c r="I84" i="65" s="1"/>
  <c r="H82" i="65"/>
  <c r="I82" i="65" s="1"/>
  <c r="F96" i="65"/>
  <c r="G96" i="65" s="1"/>
  <c r="H93" i="65"/>
  <c r="I93" i="65" s="1"/>
  <c r="F93" i="65"/>
  <c r="G93" i="65" s="1"/>
  <c r="F102" i="65"/>
  <c r="G102" i="65" s="1"/>
  <c r="H103" i="65"/>
  <c r="I103" i="65" s="1"/>
  <c r="H116" i="65"/>
  <c r="I116" i="65" s="1"/>
  <c r="H111" i="65"/>
  <c r="I111" i="65" s="1"/>
  <c r="F111" i="65"/>
  <c r="G111" i="65" s="1"/>
  <c r="H135" i="65"/>
  <c r="I135" i="65" s="1"/>
  <c r="H129" i="65"/>
  <c r="I129" i="65" s="1"/>
  <c r="H128" i="65"/>
  <c r="I128" i="65" s="1"/>
  <c r="F138" i="65"/>
  <c r="G138" i="65" s="1"/>
  <c r="F141" i="65"/>
  <c r="G141" i="65" s="1"/>
  <c r="F144" i="65"/>
  <c r="G144" i="65" s="1"/>
  <c r="H60" i="65"/>
  <c r="I60" i="65" s="1"/>
  <c r="J56" i="64"/>
  <c r="K56" i="64" s="1"/>
  <c r="J52" i="64"/>
  <c r="K52" i="64" s="1"/>
  <c r="J76" i="64"/>
  <c r="K76" i="64" s="1"/>
  <c r="J38" i="64"/>
  <c r="K38" i="64" s="1"/>
  <c r="J16" i="64"/>
  <c r="K16" i="64" s="1"/>
  <c r="J85" i="64"/>
  <c r="K85" i="64" s="1"/>
  <c r="J63" i="64"/>
  <c r="K63" i="64" s="1"/>
  <c r="J43" i="64"/>
  <c r="K43" i="64" s="1"/>
  <c r="J27" i="64"/>
  <c r="K27" i="64" s="1"/>
  <c r="J109" i="64"/>
  <c r="K109" i="64" s="1"/>
  <c r="J80" i="64"/>
  <c r="K80" i="64" s="1"/>
  <c r="J62" i="64"/>
  <c r="K62" i="64" s="1"/>
  <c r="J46" i="64"/>
  <c r="K46" i="64" s="1"/>
  <c r="J29" i="64"/>
  <c r="K29" i="64" s="1"/>
  <c r="J14" i="64"/>
  <c r="K14" i="64" s="1"/>
  <c r="J110" i="64"/>
  <c r="K110" i="64" s="1"/>
  <c r="J51" i="64"/>
  <c r="K51" i="64" s="1"/>
  <c r="J103" i="64"/>
  <c r="K103" i="64" s="1"/>
  <c r="J77" i="64"/>
  <c r="K77" i="64" s="1"/>
  <c r="J57" i="64"/>
  <c r="K57" i="64" s="1"/>
  <c r="J36" i="64"/>
  <c r="K36" i="64" s="1"/>
  <c r="J17" i="64"/>
  <c r="K17" i="64" s="1"/>
  <c r="J111" i="64"/>
  <c r="K111" i="64" s="1"/>
  <c r="J106" i="64"/>
  <c r="K106" i="64" s="1"/>
  <c r="J102" i="64"/>
  <c r="K102" i="64" s="1"/>
  <c r="J60" i="64"/>
  <c r="K60" i="64" s="1"/>
  <c r="J35" i="64"/>
  <c r="K35" i="64" s="1"/>
  <c r="J81" i="64"/>
  <c r="K81" i="64" s="1"/>
  <c r="J59" i="64"/>
  <c r="K59" i="64" s="1"/>
  <c r="J40" i="64"/>
  <c r="K40" i="64" s="1"/>
  <c r="J23" i="64"/>
  <c r="K23" i="64" s="1"/>
  <c r="J104" i="64"/>
  <c r="K104" i="64" s="1"/>
  <c r="J73" i="64"/>
  <c r="K73" i="64" s="1"/>
  <c r="J58" i="64"/>
  <c r="K58" i="64" s="1"/>
  <c r="J42" i="64"/>
  <c r="K42" i="64" s="1"/>
  <c r="J26" i="64"/>
  <c r="K26" i="64" s="1"/>
  <c r="J44" i="64"/>
  <c r="K44" i="64" s="1"/>
  <c r="J88" i="64"/>
  <c r="K88" i="64" s="1"/>
  <c r="J34" i="64"/>
  <c r="K34" i="64" s="1"/>
  <c r="J69" i="64"/>
  <c r="K69" i="64" s="1"/>
  <c r="J53" i="64"/>
  <c r="K53" i="64" s="1"/>
  <c r="J32" i="64"/>
  <c r="K32" i="64" s="1"/>
  <c r="J13" i="64"/>
  <c r="K13" i="64" s="1"/>
  <c r="A59" i="65"/>
  <c r="A60" i="65" s="1"/>
  <c r="A61" i="65" s="1"/>
  <c r="A20" i="67"/>
  <c r="A21" i="67" s="1"/>
  <c r="A22" i="67" s="1"/>
  <c r="A23" i="67" s="1"/>
  <c r="A24" i="67" s="1"/>
  <c r="A25" i="67" s="1"/>
  <c r="A26" i="67" s="1"/>
  <c r="A27" i="67" s="1"/>
  <c r="A28" i="67" s="1"/>
  <c r="A29" i="67" s="1"/>
  <c r="I152" i="65" l="1"/>
  <c r="G152" i="65"/>
  <c r="J153" i="65" s="1"/>
  <c r="K12" i="64"/>
  <c r="J124" i="65"/>
  <c r="K124" i="65" s="1"/>
  <c r="J119" i="65"/>
  <c r="K119" i="65" s="1"/>
  <c r="J59" i="65"/>
  <c r="K59" i="65" s="1"/>
  <c r="J106" i="65"/>
  <c r="K106" i="65" s="1"/>
  <c r="J113" i="64"/>
  <c r="K113" i="64" s="1"/>
  <c r="J107" i="64"/>
  <c r="K107" i="64" s="1"/>
  <c r="H90" i="64"/>
  <c r="I90" i="64" s="1"/>
  <c r="F90" i="64"/>
  <c r="G90" i="64" s="1"/>
  <c r="F23" i="66"/>
  <c r="G23" i="66" s="1"/>
  <c r="F45" i="66"/>
  <c r="G45" i="66" s="1"/>
  <c r="H43" i="66"/>
  <c r="I43" i="66" s="1"/>
  <c r="F41" i="66"/>
  <c r="G41" i="66" s="1"/>
  <c r="H39" i="66"/>
  <c r="I39" i="66" s="1"/>
  <c r="F37" i="66"/>
  <c r="G37" i="66" s="1"/>
  <c r="H35" i="66"/>
  <c r="I35" i="66" s="1"/>
  <c r="F33" i="66"/>
  <c r="G33" i="66" s="1"/>
  <c r="H31" i="66"/>
  <c r="I31" i="66" s="1"/>
  <c r="F29" i="66"/>
  <c r="G29" i="66" s="1"/>
  <c r="H27" i="66"/>
  <c r="I27" i="66" s="1"/>
  <c r="F43" i="66"/>
  <c r="G43" i="66" s="1"/>
  <c r="F35" i="66"/>
  <c r="G35" i="66" s="1"/>
  <c r="H33" i="66"/>
  <c r="I33" i="66" s="1"/>
  <c r="F27" i="66"/>
  <c r="G27" i="66" s="1"/>
  <c r="H42" i="66"/>
  <c r="I42" i="66" s="1"/>
  <c r="F40" i="66"/>
  <c r="G40" i="66" s="1"/>
  <c r="H38" i="66"/>
  <c r="I38" i="66" s="1"/>
  <c r="F36" i="66"/>
  <c r="G36" i="66" s="1"/>
  <c r="H34" i="66"/>
  <c r="I34" i="66" s="1"/>
  <c r="H44" i="66"/>
  <c r="I44" i="66" s="1"/>
  <c r="F42" i="66"/>
  <c r="G42" i="66" s="1"/>
  <c r="H40" i="66"/>
  <c r="I40" i="66" s="1"/>
  <c r="F38" i="66"/>
  <c r="G38" i="66" s="1"/>
  <c r="H36" i="66"/>
  <c r="I36" i="66" s="1"/>
  <c r="F34" i="66"/>
  <c r="G34" i="66" s="1"/>
  <c r="H32" i="66"/>
  <c r="I32" i="66" s="1"/>
  <c r="F30" i="66"/>
  <c r="G30" i="66" s="1"/>
  <c r="H28" i="66"/>
  <c r="I28" i="66" s="1"/>
  <c r="F26" i="66"/>
  <c r="G26" i="66" s="1"/>
  <c r="H45" i="66"/>
  <c r="I45" i="66" s="1"/>
  <c r="H41" i="66"/>
  <c r="I41" i="66" s="1"/>
  <c r="F39" i="66"/>
  <c r="G39" i="66" s="1"/>
  <c r="H37" i="66"/>
  <c r="I37" i="66" s="1"/>
  <c r="F31" i="66"/>
  <c r="G31" i="66" s="1"/>
  <c r="H29" i="66"/>
  <c r="I29" i="66" s="1"/>
  <c r="H30" i="66"/>
  <c r="I30" i="66" s="1"/>
  <c r="F28" i="66"/>
  <c r="G28" i="66" s="1"/>
  <c r="F44" i="66"/>
  <c r="G44" i="66" s="1"/>
  <c r="F32" i="66"/>
  <c r="G32" i="66" s="1"/>
  <c r="H26" i="66"/>
  <c r="I26" i="66" s="1"/>
  <c r="J77" i="65"/>
  <c r="K77" i="65" s="1"/>
  <c r="F53" i="66"/>
  <c r="G53" i="66" s="1"/>
  <c r="F49" i="66"/>
  <c r="G49" i="66" s="1"/>
  <c r="J37" i="65"/>
  <c r="K37" i="65" s="1"/>
  <c r="J117" i="65"/>
  <c r="K117" i="65" s="1"/>
  <c r="J150" i="65"/>
  <c r="K150" i="65" s="1"/>
  <c r="J86" i="65"/>
  <c r="K86" i="65" s="1"/>
  <c r="J126" i="65"/>
  <c r="K126" i="65" s="1"/>
  <c r="J34" i="65"/>
  <c r="K34" i="65" s="1"/>
  <c r="H14" i="66"/>
  <c r="I14" i="66" s="1"/>
  <c r="J85" i="65"/>
  <c r="K85" i="65" s="1"/>
  <c r="J56" i="65"/>
  <c r="K56" i="65" s="1"/>
  <c r="J132" i="65"/>
  <c r="K132" i="65" s="1"/>
  <c r="F51" i="66"/>
  <c r="G51" i="66" s="1"/>
  <c r="J52" i="65"/>
  <c r="K52" i="65" s="1"/>
  <c r="J99" i="65"/>
  <c r="K99" i="65" s="1"/>
  <c r="J13" i="65"/>
  <c r="H22" i="66"/>
  <c r="I22" i="66" s="1"/>
  <c r="J48" i="65"/>
  <c r="K48" i="65" s="1"/>
  <c r="F17" i="66"/>
  <c r="G17" i="66" s="1"/>
  <c r="J138" i="65"/>
  <c r="K138" i="65" s="1"/>
  <c r="J65" i="65"/>
  <c r="K65" i="65" s="1"/>
  <c r="J83" i="65"/>
  <c r="K83" i="65" s="1"/>
  <c r="J26" i="65"/>
  <c r="K26" i="65" s="1"/>
  <c r="J74" i="65"/>
  <c r="K74" i="65" s="1"/>
  <c r="J41" i="65"/>
  <c r="K41" i="65" s="1"/>
  <c r="J101" i="65"/>
  <c r="K101" i="65" s="1"/>
  <c r="J84" i="65"/>
  <c r="K84" i="65" s="1"/>
  <c r="J36" i="65"/>
  <c r="K36" i="65" s="1"/>
  <c r="J98" i="65"/>
  <c r="K98" i="65" s="1"/>
  <c r="J92" i="65"/>
  <c r="K92" i="65" s="1"/>
  <c r="J81" i="65"/>
  <c r="K81" i="65" s="1"/>
  <c r="J112" i="65"/>
  <c r="K112" i="65" s="1"/>
  <c r="J89" i="65"/>
  <c r="K89" i="65" s="1"/>
  <c r="J47" i="65"/>
  <c r="K47" i="65" s="1"/>
  <c r="J21" i="65"/>
  <c r="K21" i="65" s="1"/>
  <c r="J51" i="65"/>
  <c r="K51" i="65" s="1"/>
  <c r="J123" i="65"/>
  <c r="K123" i="65" s="1"/>
  <c r="J116" i="65"/>
  <c r="K116" i="65" s="1"/>
  <c r="J35" i="65"/>
  <c r="K35" i="65" s="1"/>
  <c r="J102" i="65"/>
  <c r="K102" i="65" s="1"/>
  <c r="J75" i="65"/>
  <c r="K75" i="65" s="1"/>
  <c r="J144" i="65"/>
  <c r="K144" i="65" s="1"/>
  <c r="J129" i="65"/>
  <c r="K129" i="65" s="1"/>
  <c r="J145" i="65"/>
  <c r="K145" i="65" s="1"/>
  <c r="J67" i="65"/>
  <c r="K67" i="65" s="1"/>
  <c r="J135" i="65"/>
  <c r="J73" i="65"/>
  <c r="K73" i="65" s="1"/>
  <c r="J113" i="65"/>
  <c r="K113" i="65" s="1"/>
  <c r="J82" i="65"/>
  <c r="K82" i="65" s="1"/>
  <c r="J40" i="65"/>
  <c r="K40" i="65" s="1"/>
  <c r="J32" i="65"/>
  <c r="K32" i="65" s="1"/>
  <c r="J79" i="65"/>
  <c r="K79" i="65" s="1"/>
  <c r="J64" i="65"/>
  <c r="K64" i="65" s="1"/>
  <c r="J125" i="65"/>
  <c r="K125" i="65" s="1"/>
  <c r="J121" i="65"/>
  <c r="K121" i="65" s="1"/>
  <c r="J134" i="65"/>
  <c r="K134" i="65" s="1"/>
  <c r="J53" i="65"/>
  <c r="K53" i="65" s="1"/>
  <c r="J109" i="65"/>
  <c r="K109" i="65" s="1"/>
  <c r="J104" i="65"/>
  <c r="K104" i="65" s="1"/>
  <c r="J142" i="65"/>
  <c r="K142" i="65" s="1"/>
  <c r="J127" i="65"/>
  <c r="K127" i="65" s="1"/>
  <c r="J91" i="65"/>
  <c r="K91" i="65" s="1"/>
  <c r="J68" i="65"/>
  <c r="K68" i="65" s="1"/>
  <c r="J55" i="65"/>
  <c r="K55" i="65" s="1"/>
  <c r="J87" i="65"/>
  <c r="K87" i="65" s="1"/>
  <c r="J46" i="65"/>
  <c r="K46" i="65" s="1"/>
  <c r="J137" i="65"/>
  <c r="K137" i="65" s="1"/>
  <c r="J141" i="65"/>
  <c r="K141" i="65" s="1"/>
  <c r="J103" i="65"/>
  <c r="K103" i="65" s="1"/>
  <c r="J105" i="65"/>
  <c r="K105" i="65" s="1"/>
  <c r="J93" i="65"/>
  <c r="K93" i="65" s="1"/>
  <c r="J33" i="65"/>
  <c r="K33" i="65" s="1"/>
  <c r="J31" i="65"/>
  <c r="K31" i="65" s="1"/>
  <c r="J66" i="65"/>
  <c r="K66" i="65" s="1"/>
  <c r="J72" i="65"/>
  <c r="K72" i="65" s="1"/>
  <c r="J108" i="65"/>
  <c r="K108" i="65" s="1"/>
  <c r="J131" i="65"/>
  <c r="K131" i="65" s="1"/>
  <c r="J140" i="65"/>
  <c r="K140" i="65" s="1"/>
  <c r="J146" i="65"/>
  <c r="K146" i="65" s="1"/>
  <c r="J61" i="65"/>
  <c r="K61" i="65" s="1"/>
  <c r="J88" i="65"/>
  <c r="K88" i="65" s="1"/>
  <c r="J100" i="65"/>
  <c r="K100" i="65" s="1"/>
  <c r="J107" i="65"/>
  <c r="K107" i="65" s="1"/>
  <c r="J94" i="65"/>
  <c r="K94" i="65" s="1"/>
  <c r="J54" i="65"/>
  <c r="K54" i="65" s="1"/>
  <c r="J70" i="65"/>
  <c r="K70" i="65" s="1"/>
  <c r="J58" i="65"/>
  <c r="K58" i="65" s="1"/>
  <c r="J57" i="65"/>
  <c r="K57" i="65" s="1"/>
  <c r="J151" i="65"/>
  <c r="K151" i="65" s="1"/>
  <c r="H53" i="66"/>
  <c r="I53" i="66" s="1"/>
  <c r="F48" i="66"/>
  <c r="G48" i="66" s="1"/>
  <c r="J111" i="65"/>
  <c r="K111" i="65" s="1"/>
  <c r="J128" i="65"/>
  <c r="K128" i="65" s="1"/>
  <c r="J69" i="65"/>
  <c r="K69" i="65" s="1"/>
  <c r="F47" i="66"/>
  <c r="G47" i="66" s="1"/>
  <c r="H50" i="66"/>
  <c r="I50" i="66" s="1"/>
  <c r="H24" i="66"/>
  <c r="I24" i="66" s="1"/>
  <c r="F21" i="66"/>
  <c r="G21" i="66" s="1"/>
  <c r="J147" i="65"/>
  <c r="K147" i="65" s="1"/>
  <c r="J122" i="65"/>
  <c r="K122" i="65" s="1"/>
  <c r="H17" i="66"/>
  <c r="I17" i="66" s="1"/>
  <c r="H47" i="66"/>
  <c r="I47" i="66" s="1"/>
  <c r="F50" i="66"/>
  <c r="G50" i="66" s="1"/>
  <c r="J76" i="65"/>
  <c r="K76" i="65" s="1"/>
  <c r="J44" i="65"/>
  <c r="K44" i="65" s="1"/>
  <c r="J118" i="65"/>
  <c r="K118" i="65" s="1"/>
  <c r="J45" i="65"/>
  <c r="K45" i="65" s="1"/>
  <c r="F22" i="66"/>
  <c r="G22" i="66" s="1"/>
  <c r="H18" i="66"/>
  <c r="I18" i="66" s="1"/>
  <c r="F16" i="66"/>
  <c r="G16" i="66" s="1"/>
  <c r="F54" i="66"/>
  <c r="G54" i="66" s="1"/>
  <c r="H20" i="66"/>
  <c r="I20" i="66" s="1"/>
  <c r="J96" i="65"/>
  <c r="K96" i="65" s="1"/>
  <c r="J71" i="65"/>
  <c r="K71" i="65" s="1"/>
  <c r="J39" i="65"/>
  <c r="K39" i="65" s="1"/>
  <c r="J49" i="65"/>
  <c r="K49" i="65" s="1"/>
  <c r="J130" i="65"/>
  <c r="K130" i="65" s="1"/>
  <c r="J143" i="65"/>
  <c r="K143" i="65" s="1"/>
  <c r="J43" i="65"/>
  <c r="K43" i="65" s="1"/>
  <c r="J133" i="65"/>
  <c r="K133" i="65" s="1"/>
  <c r="H19" i="66"/>
  <c r="I19" i="66" s="1"/>
  <c r="H13" i="66"/>
  <c r="I13" i="66" s="1"/>
  <c r="F15" i="66"/>
  <c r="G15" i="66" s="1"/>
  <c r="H51" i="66"/>
  <c r="I51" i="66" s="1"/>
  <c r="H21" i="66"/>
  <c r="I21" i="66" s="1"/>
  <c r="H49" i="66"/>
  <c r="I49" i="66" s="1"/>
  <c r="F18" i="66"/>
  <c r="G18" i="66" s="1"/>
  <c r="J139" i="65"/>
  <c r="K139" i="65" s="1"/>
  <c r="J42" i="65"/>
  <c r="K42" i="65" s="1"/>
  <c r="J60" i="65"/>
  <c r="K60" i="65" s="1"/>
  <c r="J38" i="65"/>
  <c r="K38" i="65" s="1"/>
  <c r="J63" i="65"/>
  <c r="K63" i="65" s="1"/>
  <c r="J97" i="65"/>
  <c r="K97" i="65" s="1"/>
  <c r="J120" i="65"/>
  <c r="K120" i="65" s="1"/>
  <c r="J114" i="65"/>
  <c r="K114" i="65" s="1"/>
  <c r="J149" i="65"/>
  <c r="K149" i="65" s="1"/>
  <c r="H23" i="66"/>
  <c r="I23" i="66" s="1"/>
  <c r="F23" i="67"/>
  <c r="G23" i="67" s="1"/>
  <c r="F13" i="66"/>
  <c r="G13" i="66" s="1"/>
  <c r="H15" i="66"/>
  <c r="I15" i="66" s="1"/>
  <c r="F52" i="66"/>
  <c r="G52" i="66" s="1"/>
  <c r="F19" i="66"/>
  <c r="G19" i="66" s="1"/>
  <c r="H48" i="66"/>
  <c r="I48" i="66" s="1"/>
  <c r="H16" i="66"/>
  <c r="I16" i="66" s="1"/>
  <c r="H54" i="66"/>
  <c r="I54" i="66" s="1"/>
  <c r="F24" i="66"/>
  <c r="G24" i="66" s="1"/>
  <c r="F14" i="66"/>
  <c r="G14" i="66" s="1"/>
  <c r="H52" i="66"/>
  <c r="I52" i="66" s="1"/>
  <c r="F20" i="66"/>
  <c r="G20" i="66" s="1"/>
  <c r="J115" i="65"/>
  <c r="K115" i="65" s="1"/>
  <c r="J78" i="65"/>
  <c r="K78" i="65" s="1"/>
  <c r="J95" i="65"/>
  <c r="K95" i="65" s="1"/>
  <c r="A63" i="65"/>
  <c r="A64" i="65" s="1"/>
  <c r="A65" i="65" s="1"/>
  <c r="A66" i="65" s="1"/>
  <c r="A67" i="65" s="1"/>
  <c r="A68" i="65" s="1"/>
  <c r="A69" i="65" s="1"/>
  <c r="A70" i="65" s="1"/>
  <c r="A71" i="65" s="1"/>
  <c r="A72" i="65" s="1"/>
  <c r="A73" i="65" s="1"/>
  <c r="A74" i="65" s="1"/>
  <c r="A75" i="65" s="1"/>
  <c r="A76" i="65" s="1"/>
  <c r="A77" i="65" s="1"/>
  <c r="A78" i="65" s="1"/>
  <c r="A79" i="65" s="1"/>
  <c r="A30" i="67"/>
  <c r="A31" i="67" s="1"/>
  <c r="A32" i="67" s="1"/>
  <c r="A37" i="69"/>
  <c r="A38" i="69" s="1"/>
  <c r="A39" i="69" s="1"/>
  <c r="A40" i="69" s="1"/>
  <c r="A41" i="69" s="1"/>
  <c r="A42" i="69" s="1"/>
  <c r="A43" i="69" s="1"/>
  <c r="A44" i="69" s="1"/>
  <c r="G55" i="66" l="1"/>
  <c r="J56" i="66" s="1"/>
  <c r="K135" i="65"/>
  <c r="H4" i="65"/>
  <c r="I4" i="65" s="1"/>
  <c r="I55" i="66"/>
  <c r="K13" i="65"/>
  <c r="J155" i="65"/>
  <c r="J44" i="66"/>
  <c r="K44" i="66" s="1"/>
  <c r="J27" i="66"/>
  <c r="K27" i="66" s="1"/>
  <c r="J39" i="66"/>
  <c r="K39" i="66" s="1"/>
  <c r="J38" i="66"/>
  <c r="K38" i="66" s="1"/>
  <c r="J28" i="66"/>
  <c r="K28" i="66" s="1"/>
  <c r="J31" i="66"/>
  <c r="K31" i="66" s="1"/>
  <c r="J36" i="66"/>
  <c r="K36" i="66" s="1"/>
  <c r="J32" i="66"/>
  <c r="K32" i="66" s="1"/>
  <c r="J30" i="66"/>
  <c r="K30" i="66" s="1"/>
  <c r="J43" i="66"/>
  <c r="K43" i="66" s="1"/>
  <c r="J90" i="64"/>
  <c r="K90" i="64" s="1"/>
  <c r="J33" i="66"/>
  <c r="K33" i="66" s="1"/>
  <c r="J26" i="66"/>
  <c r="K26" i="66" s="1"/>
  <c r="J41" i="66"/>
  <c r="K41" i="66" s="1"/>
  <c r="J34" i="66"/>
  <c r="K34" i="66" s="1"/>
  <c r="J42" i="66"/>
  <c r="K42" i="66" s="1"/>
  <c r="J29" i="66"/>
  <c r="K29" i="66" s="1"/>
  <c r="J37" i="66"/>
  <c r="K37" i="66" s="1"/>
  <c r="J45" i="66"/>
  <c r="K45" i="66" s="1"/>
  <c r="J49" i="66"/>
  <c r="K49" i="66" s="1"/>
  <c r="J51" i="66"/>
  <c r="K51" i="66" s="1"/>
  <c r="J40" i="66"/>
  <c r="K40" i="66" s="1"/>
  <c r="J35" i="66"/>
  <c r="K35" i="66" s="1"/>
  <c r="F39" i="67"/>
  <c r="G39" i="67" s="1"/>
  <c r="J53" i="66"/>
  <c r="K53" i="66" s="1"/>
  <c r="J24" i="66"/>
  <c r="K24" i="66" s="1"/>
  <c r="J22" i="66"/>
  <c r="K22" i="66" s="1"/>
  <c r="J19" i="66"/>
  <c r="K19" i="66" s="1"/>
  <c r="J16" i="66"/>
  <c r="K16" i="66" s="1"/>
  <c r="J17" i="66"/>
  <c r="K17" i="66" s="1"/>
  <c r="J14" i="66"/>
  <c r="K14" i="66" s="1"/>
  <c r="J20" i="66"/>
  <c r="K20" i="66" s="1"/>
  <c r="J52" i="66"/>
  <c r="K52" i="66" s="1"/>
  <c r="J18" i="66"/>
  <c r="K18" i="66" s="1"/>
  <c r="J15" i="66"/>
  <c r="K15" i="66" s="1"/>
  <c r="F54" i="67"/>
  <c r="G54" i="67" s="1"/>
  <c r="H39" i="67"/>
  <c r="I39" i="67" s="1"/>
  <c r="H22" i="67"/>
  <c r="I22" i="67" s="1"/>
  <c r="J21" i="66"/>
  <c r="K21" i="66" s="1"/>
  <c r="J13" i="66"/>
  <c r="J50" i="66"/>
  <c r="K50" i="66" s="1"/>
  <c r="H41" i="67"/>
  <c r="I41" i="67" s="1"/>
  <c r="J54" i="66"/>
  <c r="K54" i="66" s="1"/>
  <c r="J47" i="66"/>
  <c r="K47" i="66" s="1"/>
  <c r="H18" i="67"/>
  <c r="I18" i="67" s="1"/>
  <c r="F46" i="67"/>
  <c r="G46" i="67" s="1"/>
  <c r="J48" i="66"/>
  <c r="K48" i="66" s="1"/>
  <c r="F30" i="67"/>
  <c r="G30" i="67" s="1"/>
  <c r="H49" i="67"/>
  <c r="I49" i="67" s="1"/>
  <c r="H47" i="67"/>
  <c r="I47" i="67" s="1"/>
  <c r="H46" i="67"/>
  <c r="I46" i="67" s="1"/>
  <c r="F19" i="67"/>
  <c r="G19" i="67" s="1"/>
  <c r="H26" i="67"/>
  <c r="I26" i="67" s="1"/>
  <c r="H54" i="67"/>
  <c r="I54" i="67" s="1"/>
  <c r="F14" i="67"/>
  <c r="G14" i="67" s="1"/>
  <c r="F34" i="67"/>
  <c r="G34" i="67" s="1"/>
  <c r="H35" i="67"/>
  <c r="I35" i="67" s="1"/>
  <c r="H34" i="67"/>
  <c r="I34" i="67" s="1"/>
  <c r="H33" i="67"/>
  <c r="I33" i="67" s="1"/>
  <c r="F13" i="67"/>
  <c r="G13" i="67" s="1"/>
  <c r="F12" i="67"/>
  <c r="G12" i="67" s="1"/>
  <c r="H13" i="67"/>
  <c r="I13" i="67" s="1"/>
  <c r="H32" i="67"/>
  <c r="I32" i="67" s="1"/>
  <c r="F37" i="67"/>
  <c r="G37" i="67" s="1"/>
  <c r="F43" i="67"/>
  <c r="G43" i="67" s="1"/>
  <c r="F28" i="67"/>
  <c r="G28" i="67" s="1"/>
  <c r="F36" i="67"/>
  <c r="G36" i="67" s="1"/>
  <c r="H48" i="67"/>
  <c r="I48" i="67" s="1"/>
  <c r="F35" i="67"/>
  <c r="G35" i="67" s="1"/>
  <c r="F25" i="67"/>
  <c r="G25" i="67" s="1"/>
  <c r="F26" i="67"/>
  <c r="G26" i="67" s="1"/>
  <c r="F48" i="67"/>
  <c r="G48" i="67" s="1"/>
  <c r="H15" i="67"/>
  <c r="I15" i="67" s="1"/>
  <c r="H14" i="67"/>
  <c r="I14" i="67" s="1"/>
  <c r="F27" i="67"/>
  <c r="G27" i="67" s="1"/>
  <c r="F15" i="67"/>
  <c r="G15" i="67" s="1"/>
  <c r="F50" i="67"/>
  <c r="G50" i="67" s="1"/>
  <c r="H31" i="67"/>
  <c r="I31" i="67" s="1"/>
  <c r="H45" i="67"/>
  <c r="I45" i="67" s="1"/>
  <c r="F53" i="67"/>
  <c r="G53" i="67" s="1"/>
  <c r="H30" i="67"/>
  <c r="I30" i="67" s="1"/>
  <c r="H38" i="67"/>
  <c r="I38" i="67" s="1"/>
  <c r="F42" i="67"/>
  <c r="G42" i="67" s="1"/>
  <c r="H50" i="67"/>
  <c r="I50" i="67" s="1"/>
  <c r="H29" i="67"/>
  <c r="I29" i="67" s="1"/>
  <c r="H37" i="67"/>
  <c r="I37" i="67" s="1"/>
  <c r="H43" i="67"/>
  <c r="I43" i="67" s="1"/>
  <c r="F51" i="67"/>
  <c r="G51" i="67" s="1"/>
  <c r="H23" i="67"/>
  <c r="I23" i="67" s="1"/>
  <c r="J23" i="67" s="1"/>
  <c r="K23" i="67" s="1"/>
  <c r="F22" i="67"/>
  <c r="G22" i="67" s="1"/>
  <c r="F55" i="67"/>
  <c r="G55" i="67" s="1"/>
  <c r="H16" i="67"/>
  <c r="I16" i="67" s="1"/>
  <c r="F38" i="67"/>
  <c r="G38" i="67" s="1"/>
  <c r="H36" i="67"/>
  <c r="I36" i="67" s="1"/>
  <c r="F29" i="67"/>
  <c r="G29" i="67" s="1"/>
  <c r="H51" i="67"/>
  <c r="I51" i="67" s="1"/>
  <c r="H27" i="67"/>
  <c r="I27" i="67" s="1"/>
  <c r="H19" i="67"/>
  <c r="I19" i="67" s="1"/>
  <c r="F41" i="67"/>
  <c r="G41" i="67" s="1"/>
  <c r="F49" i="67"/>
  <c r="G49" i="67" s="1"/>
  <c r="H55" i="67"/>
  <c r="I55" i="67" s="1"/>
  <c r="H28" i="67"/>
  <c r="I28" i="67" s="1"/>
  <c r="H12" i="67"/>
  <c r="I12" i="67" s="1"/>
  <c r="F17" i="67"/>
  <c r="G17" i="67" s="1"/>
  <c r="F44" i="67"/>
  <c r="G44" i="67" s="1"/>
  <c r="F16" i="67"/>
  <c r="G16" i="67" s="1"/>
  <c r="H42" i="67"/>
  <c r="I42" i="67" s="1"/>
  <c r="H17" i="67"/>
  <c r="I17" i="67" s="1"/>
  <c r="H52" i="67"/>
  <c r="I52" i="67" s="1"/>
  <c r="F33" i="67"/>
  <c r="G33" i="67" s="1"/>
  <c r="F47" i="67"/>
  <c r="G47" i="67" s="1"/>
  <c r="F18" i="67"/>
  <c r="G18" i="67" s="1"/>
  <c r="F32" i="67"/>
  <c r="G32" i="67" s="1"/>
  <c r="H44" i="67"/>
  <c r="I44" i="67" s="1"/>
  <c r="F52" i="67"/>
  <c r="G52" i="67" s="1"/>
  <c r="F31" i="67"/>
  <c r="G31" i="67" s="1"/>
  <c r="F45" i="67"/>
  <c r="G45" i="67" s="1"/>
  <c r="H53" i="67"/>
  <c r="I53" i="67" s="1"/>
  <c r="H24" i="67"/>
  <c r="I24" i="67" s="1"/>
  <c r="F21" i="67"/>
  <c r="G21" i="67" s="1"/>
  <c r="H20" i="67"/>
  <c r="I20" i="67" s="1"/>
  <c r="F24" i="67"/>
  <c r="G24" i="67" s="1"/>
  <c r="F20" i="67"/>
  <c r="G20" i="67" s="1"/>
  <c r="J23" i="66"/>
  <c r="K23" i="66" s="1"/>
  <c r="H25" i="67"/>
  <c r="I25" i="67" s="1"/>
  <c r="H21" i="67"/>
  <c r="I21" i="67" s="1"/>
  <c r="A81" i="65"/>
  <c r="A82" i="65" s="1"/>
  <c r="A83" i="65" s="1"/>
  <c r="A84" i="65" s="1"/>
  <c r="A85" i="65" s="1"/>
  <c r="A86" i="65" s="1"/>
  <c r="A87" i="65" s="1"/>
  <c r="A88" i="65" s="1"/>
  <c r="A89" i="65" s="1"/>
  <c r="A45" i="69"/>
  <c r="G56" i="67" l="1"/>
  <c r="J57" i="67" s="1"/>
  <c r="I56" i="67"/>
  <c r="K13" i="66"/>
  <c r="J58" i="66"/>
  <c r="J157" i="65"/>
  <c r="J158" i="65" s="1"/>
  <c r="J49" i="67"/>
  <c r="K49" i="67" s="1"/>
  <c r="J26" i="67"/>
  <c r="K26" i="67" s="1"/>
  <c r="J52" i="67"/>
  <c r="K52" i="67" s="1"/>
  <c r="J54" i="67"/>
  <c r="K54" i="67" s="1"/>
  <c r="J41" i="67"/>
  <c r="K41" i="67" s="1"/>
  <c r="J35" i="67"/>
  <c r="K35" i="67" s="1"/>
  <c r="J15" i="67"/>
  <c r="K15" i="67" s="1"/>
  <c r="J39" i="67"/>
  <c r="K39" i="67" s="1"/>
  <c r="J17" i="67"/>
  <c r="K17" i="67" s="1"/>
  <c r="J44" i="67"/>
  <c r="K44" i="67" s="1"/>
  <c r="J47" i="67"/>
  <c r="K47" i="67" s="1"/>
  <c r="J33" i="67"/>
  <c r="K33" i="67" s="1"/>
  <c r="J45" i="67"/>
  <c r="K45" i="67" s="1"/>
  <c r="J30" i="67"/>
  <c r="K30" i="67" s="1"/>
  <c r="J14" i="67"/>
  <c r="K14" i="67" s="1"/>
  <c r="J51" i="67"/>
  <c r="K51" i="67" s="1"/>
  <c r="J19" i="67"/>
  <c r="K19" i="67" s="1"/>
  <c r="J22" i="67"/>
  <c r="K22" i="67" s="1"/>
  <c r="J53" i="67"/>
  <c r="K53" i="67" s="1"/>
  <c r="J18" i="67"/>
  <c r="K18" i="67" s="1"/>
  <c r="J29" i="67"/>
  <c r="K29" i="67" s="1"/>
  <c r="J20" i="67"/>
  <c r="K20" i="67" s="1"/>
  <c r="J16" i="67"/>
  <c r="K16" i="67" s="1"/>
  <c r="J50" i="67"/>
  <c r="K50" i="67" s="1"/>
  <c r="J21" i="67"/>
  <c r="K21" i="67" s="1"/>
  <c r="J55" i="67"/>
  <c r="K55" i="67" s="1"/>
  <c r="J43" i="67"/>
  <c r="K43" i="67" s="1"/>
  <c r="J36" i="67"/>
  <c r="K36" i="67" s="1"/>
  <c r="J32" i="67"/>
  <c r="K32" i="67" s="1"/>
  <c r="J46" i="67"/>
  <c r="K46" i="67" s="1"/>
  <c r="J24" i="67"/>
  <c r="K24" i="67" s="1"/>
  <c r="J31" i="67"/>
  <c r="K31" i="67" s="1"/>
  <c r="J37" i="67"/>
  <c r="K37" i="67" s="1"/>
  <c r="J38" i="67"/>
  <c r="K38" i="67" s="1"/>
  <c r="J27" i="67"/>
  <c r="K27" i="67" s="1"/>
  <c r="J48" i="67"/>
  <c r="K48" i="67" s="1"/>
  <c r="J25" i="67"/>
  <c r="K25" i="67" s="1"/>
  <c r="J28" i="67"/>
  <c r="K28" i="67" s="1"/>
  <c r="J13" i="67"/>
  <c r="K13" i="67" s="1"/>
  <c r="J34" i="67"/>
  <c r="K34" i="67" s="1"/>
  <c r="J42" i="67"/>
  <c r="K42" i="67" s="1"/>
  <c r="J12" i="67"/>
  <c r="A91" i="65"/>
  <c r="A92" i="65" s="1"/>
  <c r="A93" i="65" s="1"/>
  <c r="A94" i="65" s="1"/>
  <c r="A95" i="65" s="1"/>
  <c r="A96" i="65" s="1"/>
  <c r="A97" i="65" s="1"/>
  <c r="A98" i="65" s="1"/>
  <c r="H34" i="69"/>
  <c r="I34" i="69" s="1"/>
  <c r="F32" i="69"/>
  <c r="G32" i="69" s="1"/>
  <c r="H30" i="69"/>
  <c r="I30" i="69" s="1"/>
  <c r="H32" i="69"/>
  <c r="I32" i="69" s="1"/>
  <c r="F30" i="69"/>
  <c r="G30" i="69" s="1"/>
  <c r="H33" i="69"/>
  <c r="I33" i="69" s="1"/>
  <c r="F31" i="69"/>
  <c r="G31" i="69" s="1"/>
  <c r="H29" i="69"/>
  <c r="I29" i="69" s="1"/>
  <c r="F33" i="69"/>
  <c r="G33" i="69" s="1"/>
  <c r="H31" i="69"/>
  <c r="I31" i="69" s="1"/>
  <c r="F29" i="69"/>
  <c r="G29" i="69" s="1"/>
  <c r="F34" i="69"/>
  <c r="G34" i="69" s="1"/>
  <c r="A33" i="67"/>
  <c r="H48" i="69"/>
  <c r="I48" i="69" s="1"/>
  <c r="F48" i="69"/>
  <c r="G48" i="69" s="1"/>
  <c r="I14" i="69"/>
  <c r="F23" i="69"/>
  <c r="G23" i="69" s="1"/>
  <c r="H22" i="69"/>
  <c r="I22" i="69" s="1"/>
  <c r="A46" i="69"/>
  <c r="A47" i="69" s="1"/>
  <c r="A48" i="69" s="1"/>
  <c r="A49" i="69" s="1"/>
  <c r="A50" i="69" s="1"/>
  <c r="A51" i="69" s="1"/>
  <c r="A52" i="69" s="1"/>
  <c r="H24" i="69"/>
  <c r="I24" i="69" s="1"/>
  <c r="H15" i="69"/>
  <c r="I15" i="69" s="1"/>
  <c r="F19" i="69"/>
  <c r="G19" i="69" s="1"/>
  <c r="F46" i="69"/>
  <c r="G46" i="69" s="1"/>
  <c r="H46" i="69"/>
  <c r="I46" i="69" s="1"/>
  <c r="H50" i="69"/>
  <c r="I50" i="69" s="1"/>
  <c r="F17" i="69"/>
  <c r="G17" i="69" s="1"/>
  <c r="F15" i="69"/>
  <c r="G15" i="69" s="1"/>
  <c r="H44" i="69"/>
  <c r="I44" i="69" s="1"/>
  <c r="F42" i="69"/>
  <c r="G42" i="69" s="1"/>
  <c r="H40" i="69"/>
  <c r="I40" i="69" s="1"/>
  <c r="F38" i="69"/>
  <c r="G38" i="69" s="1"/>
  <c r="F37" i="69"/>
  <c r="G37" i="69" s="1"/>
  <c r="H45" i="69"/>
  <c r="I45" i="69" s="1"/>
  <c r="F43" i="69"/>
  <c r="G43" i="69" s="1"/>
  <c r="H41" i="69"/>
  <c r="I41" i="69" s="1"/>
  <c r="F39" i="69"/>
  <c r="G39" i="69" s="1"/>
  <c r="H37" i="69"/>
  <c r="I37" i="69" s="1"/>
  <c r="F41" i="69"/>
  <c r="G41" i="69" s="1"/>
  <c r="H39" i="69"/>
  <c r="I39" i="69" s="1"/>
  <c r="F44" i="69"/>
  <c r="G44" i="69" s="1"/>
  <c r="H42" i="69"/>
  <c r="I42" i="69" s="1"/>
  <c r="F40" i="69"/>
  <c r="G40" i="69" s="1"/>
  <c r="H38" i="69"/>
  <c r="I38" i="69" s="1"/>
  <c r="F45" i="69"/>
  <c r="G45" i="69" s="1"/>
  <c r="H43" i="69"/>
  <c r="I43" i="69" s="1"/>
  <c r="H12" i="69"/>
  <c r="I12" i="69" s="1"/>
  <c r="F50" i="69"/>
  <c r="G50" i="69" s="1"/>
  <c r="F52" i="69"/>
  <c r="G52" i="69" s="1"/>
  <c r="H19" i="69"/>
  <c r="I19" i="69" s="1"/>
  <c r="H13" i="69"/>
  <c r="I13" i="69" s="1"/>
  <c r="H20" i="69"/>
  <c r="I20" i="69" s="1"/>
  <c r="F24" i="69"/>
  <c r="G24" i="69" s="1"/>
  <c r="F28" i="69"/>
  <c r="G28" i="69" s="1"/>
  <c r="F16" i="69"/>
  <c r="G16" i="69" s="1"/>
  <c r="H28" i="69"/>
  <c r="I28" i="69" s="1"/>
  <c r="F20" i="69"/>
  <c r="G20" i="69" s="1"/>
  <c r="H23" i="69"/>
  <c r="I23" i="69" s="1"/>
  <c r="H17" i="69"/>
  <c r="I17" i="69" s="1"/>
  <c r="F25" i="69"/>
  <c r="G25" i="69" s="1"/>
  <c r="H16" i="69"/>
  <c r="I16" i="69" s="1"/>
  <c r="H25" i="69"/>
  <c r="I25" i="69" s="1"/>
  <c r="H52" i="69"/>
  <c r="I52" i="69" s="1"/>
  <c r="H18" i="69"/>
  <c r="I18" i="69" s="1"/>
  <c r="F22" i="69"/>
  <c r="G22" i="69" s="1"/>
  <c r="F13" i="69"/>
  <c r="G13" i="69" s="1"/>
  <c r="H26" i="69"/>
  <c r="I26" i="69" s="1"/>
  <c r="G14" i="69"/>
  <c r="H21" i="69"/>
  <c r="I21" i="69" s="1"/>
  <c r="F18" i="69"/>
  <c r="G18" i="69" s="1"/>
  <c r="F26" i="69"/>
  <c r="G26" i="69" s="1"/>
  <c r="F21" i="69"/>
  <c r="G21" i="69" s="1"/>
  <c r="I53" i="69" l="1"/>
  <c r="K12" i="67"/>
  <c r="J59" i="67"/>
  <c r="J60" i="66"/>
  <c r="J61" i="66" s="1"/>
  <c r="J160" i="65"/>
  <c r="J161" i="65" s="1"/>
  <c r="J34" i="69"/>
  <c r="K34" i="69" s="1"/>
  <c r="A99" i="65"/>
  <c r="A100" i="65" s="1"/>
  <c r="A101" i="65" s="1"/>
  <c r="A102" i="65" s="1"/>
  <c r="J31" i="69"/>
  <c r="K31" i="69" s="1"/>
  <c r="J33" i="69"/>
  <c r="K33" i="69" s="1"/>
  <c r="J29" i="69"/>
  <c r="K29" i="69" s="1"/>
  <c r="J32" i="69"/>
  <c r="K32" i="69" s="1"/>
  <c r="J30" i="69"/>
  <c r="K30" i="69" s="1"/>
  <c r="J24" i="69"/>
  <c r="K24" i="69" s="1"/>
  <c r="A34" i="67"/>
  <c r="A35" i="67" s="1"/>
  <c r="A36" i="67" s="1"/>
  <c r="A37" i="67" s="1"/>
  <c r="A38" i="67" s="1"/>
  <c r="J22" i="69"/>
  <c r="K22" i="69" s="1"/>
  <c r="J14" i="69"/>
  <c r="K14" i="69" s="1"/>
  <c r="J45" i="69"/>
  <c r="K45" i="69" s="1"/>
  <c r="J23" i="69"/>
  <c r="K23" i="69" s="1"/>
  <c r="J26" i="69"/>
  <c r="K26" i="69" s="1"/>
  <c r="J20" i="69"/>
  <c r="K20" i="69" s="1"/>
  <c r="J52" i="69"/>
  <c r="K52" i="69" s="1"/>
  <c r="J17" i="69"/>
  <c r="K17" i="69" s="1"/>
  <c r="J19" i="69"/>
  <c r="K19" i="69" s="1"/>
  <c r="J15" i="69"/>
  <c r="K15" i="69" s="1"/>
  <c r="J48" i="69"/>
  <c r="K48" i="69" s="1"/>
  <c r="J16" i="69"/>
  <c r="K16" i="69" s="1"/>
  <c r="J46" i="69"/>
  <c r="K46" i="69" s="1"/>
  <c r="J18" i="69"/>
  <c r="K18" i="69" s="1"/>
  <c r="J28" i="69"/>
  <c r="K28" i="69" s="1"/>
  <c r="J50" i="69"/>
  <c r="K50" i="69" s="1"/>
  <c r="J41" i="69"/>
  <c r="K41" i="69" s="1"/>
  <c r="J44" i="69"/>
  <c r="K44" i="69" s="1"/>
  <c r="J39" i="69"/>
  <c r="K39" i="69" s="1"/>
  <c r="J40" i="69"/>
  <c r="K40" i="69" s="1"/>
  <c r="J37" i="69"/>
  <c r="K37" i="69" s="1"/>
  <c r="J42" i="69"/>
  <c r="K42" i="69" s="1"/>
  <c r="J43" i="69"/>
  <c r="K43" i="69" s="1"/>
  <c r="J38" i="69"/>
  <c r="K38" i="69" s="1"/>
  <c r="J13" i="69"/>
  <c r="K13" i="69" s="1"/>
  <c r="J25" i="69"/>
  <c r="K25" i="69" s="1"/>
  <c r="J21" i="69"/>
  <c r="K21" i="69" s="1"/>
  <c r="J163" i="65" l="1"/>
  <c r="J164" i="65" s="1"/>
  <c r="C14" i="1" s="1"/>
  <c r="J61" i="67"/>
  <c r="J62" i="67" s="1"/>
  <c r="A39" i="67"/>
  <c r="A41" i="67" s="1"/>
  <c r="A42" i="67" s="1"/>
  <c r="J63" i="66"/>
  <c r="J64" i="66" s="1"/>
  <c r="A103" i="65"/>
  <c r="A104" i="65" s="1"/>
  <c r="A105" i="65" s="1"/>
  <c r="A106" i="65" s="1"/>
  <c r="A107" i="65" s="1"/>
  <c r="A108" i="65" s="1"/>
  <c r="A109" i="65" s="1"/>
  <c r="A111" i="65" s="1"/>
  <c r="A112" i="65" s="1"/>
  <c r="A113" i="65" s="1"/>
  <c r="A114" i="65" s="1"/>
  <c r="A115" i="65" s="1"/>
  <c r="A116" i="65" s="1"/>
  <c r="A117" i="65" s="1"/>
  <c r="A118" i="65" s="1"/>
  <c r="A119" i="65" s="1"/>
  <c r="A120" i="65" s="1"/>
  <c r="A121" i="65" s="1"/>
  <c r="A122" i="65" s="1"/>
  <c r="A123" i="65" s="1"/>
  <c r="A124" i="65" s="1"/>
  <c r="A125" i="65" s="1"/>
  <c r="C20" i="1" l="1"/>
  <c r="C22" i="1" s="1"/>
  <c r="D14" i="1"/>
  <c r="J66" i="66"/>
  <c r="J67" i="66" s="1"/>
  <c r="J64" i="67"/>
  <c r="J65" i="67" s="1"/>
  <c r="J67" i="67" s="1"/>
  <c r="J68" i="67" s="1"/>
  <c r="C16" i="1" s="1"/>
  <c r="A126" i="65"/>
  <c r="A127" i="65" s="1"/>
  <c r="A128" i="65" s="1"/>
  <c r="A129" i="65" s="1"/>
  <c r="A130" i="65" s="1"/>
  <c r="A131" i="65" s="1"/>
  <c r="A132" i="65" s="1"/>
  <c r="A133" i="65" s="1"/>
  <c r="A134" i="65" s="1"/>
  <c r="A135" i="65" s="1"/>
  <c r="A137" i="65" s="1"/>
  <c r="A138" i="65" s="1"/>
  <c r="A139" i="65" s="1"/>
  <c r="A140" i="65" s="1"/>
  <c r="A141" i="65" s="1"/>
  <c r="A142" i="65" s="1"/>
  <c r="A143" i="65" s="1"/>
  <c r="A144" i="65" s="1"/>
  <c r="A145" i="65" s="1"/>
  <c r="A146" i="65" s="1"/>
  <c r="A147" i="65" s="1"/>
  <c r="A44" i="67"/>
  <c r="A45" i="67"/>
  <c r="A46" i="67" s="1"/>
  <c r="A47" i="67" s="1"/>
  <c r="A48" i="67" s="1"/>
  <c r="A49" i="67" s="1"/>
  <c r="A43" i="67"/>
  <c r="C15" i="1" l="1"/>
  <c r="A149" i="65"/>
  <c r="A150" i="65" s="1"/>
  <c r="A151" i="65" s="1"/>
  <c r="A50" i="67"/>
  <c r="A51" i="67" s="1"/>
  <c r="A52" i="67" s="1"/>
  <c r="A53" i="67" s="1"/>
  <c r="A54" i="67" s="1"/>
  <c r="A55" i="67" s="1"/>
  <c r="D15" i="1" l="1"/>
  <c r="G12" i="69"/>
  <c r="G53" i="69" s="1"/>
  <c r="J54" i="69" s="1"/>
  <c r="J12" i="69" l="1"/>
  <c r="J56" i="69" s="1"/>
  <c r="J58" i="69" l="1"/>
  <c r="J59" i="69" s="1"/>
  <c r="K12" i="69"/>
  <c r="J61" i="69" l="1"/>
  <c r="J62" i="69" s="1"/>
  <c r="H20" i="64"/>
  <c r="I20" i="64" s="1"/>
  <c r="F20" i="64"/>
  <c r="G20" i="64" s="1"/>
  <c r="J64" i="69" l="1"/>
  <c r="J65" i="69" s="1"/>
  <c r="C17" i="1" s="1"/>
  <c r="J20" i="64"/>
  <c r="H74" i="64" l="1"/>
  <c r="I74" i="64" s="1"/>
  <c r="I123" i="64" s="1"/>
  <c r="F74" i="64"/>
  <c r="G74" i="64" s="1"/>
  <c r="G123" i="64" s="1"/>
  <c r="J124" i="64" s="1"/>
  <c r="K20" i="64"/>
  <c r="J74" i="64" l="1"/>
  <c r="J126" i="64" s="1"/>
  <c r="J128" i="64" l="1"/>
  <c r="J129" i="64" s="1"/>
  <c r="K74" i="64"/>
  <c r="J131" i="64" l="1"/>
  <c r="J132" i="64" s="1"/>
  <c r="J134" i="64" l="1"/>
  <c r="J135" i="64" s="1"/>
  <c r="C13" i="1" l="1"/>
  <c r="H4" i="64"/>
  <c r="I4" i="64" s="1"/>
  <c r="D13" i="1" l="1"/>
  <c r="E15" i="1" l="1"/>
  <c r="E16" i="1"/>
  <c r="D22" i="1"/>
  <c r="E19" i="1"/>
  <c r="E18" i="1"/>
  <c r="E12" i="1"/>
  <c r="D20" i="1"/>
  <c r="E17" i="1"/>
  <c r="E14" i="1"/>
  <c r="E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Valeri Gasitashvili</author>
  </authors>
  <commentList>
    <comment ref="C4" authorId="0" shapeId="0" xr:uid="{A24607F0-F7D0-4C05-B818-A9CB1A1547BF}">
      <text>
        <r>
          <rPr>
            <b/>
            <sz val="9"/>
            <color indexed="81"/>
            <rFont val="Tahoma"/>
            <charset val="1"/>
          </rPr>
          <t>Valeri Gasitashvili:</t>
        </r>
        <r>
          <rPr>
            <sz val="9"/>
            <color indexed="81"/>
            <rFont val="Tahoma"/>
            <charset val="1"/>
          </rPr>
          <t xml:space="preserve">
მიუთითეთ კომპანიის დასახელება</t>
        </r>
      </text>
    </comment>
    <comment ref="C5" authorId="0" shapeId="0" xr:uid="{FAFB8976-5F8F-4880-828A-7C12CFDC60D6}">
      <text>
        <r>
          <rPr>
            <b/>
            <sz val="9"/>
            <color indexed="81"/>
            <rFont val="Tahoma"/>
            <charset val="1"/>
          </rPr>
          <t>Valeri Gasitashvili:</t>
        </r>
        <r>
          <rPr>
            <sz val="9"/>
            <color indexed="81"/>
            <rFont val="Tahoma"/>
            <charset val="1"/>
          </rPr>
          <t xml:space="preserve">
მიუთითეთ ხარჯთაღრიცხვის მომზადების თარიღი</t>
        </r>
      </text>
    </comment>
    <comment ref="C7" authorId="0" shapeId="0" xr:uid="{C883C940-A25C-4535-A6F2-B439E885620D}">
      <text>
        <r>
          <rPr>
            <b/>
            <sz val="9"/>
            <color indexed="81"/>
            <rFont val="Tahoma"/>
            <charset val="1"/>
          </rPr>
          <t>Valeri Gasitashvili:</t>
        </r>
        <r>
          <rPr>
            <sz val="9"/>
            <color indexed="81"/>
            <rFont val="Tahoma"/>
            <charset val="1"/>
          </rPr>
          <t xml:space="preserve">
მიუთითეთ ლარი/აშშ დოლარის გაცვლითი კურსი</t>
        </r>
      </text>
    </comment>
  </commentList>
</comments>
</file>

<file path=xl/sharedStrings.xml><?xml version="1.0" encoding="utf-8"?>
<sst xmlns="http://schemas.openxmlformats.org/spreadsheetml/2006/main" count="1194" uniqueCount="462">
  <si>
    <t>1</t>
  </si>
  <si>
    <t>3</t>
  </si>
  <si>
    <t>4</t>
  </si>
  <si>
    <t>6</t>
  </si>
  <si>
    <t>7</t>
  </si>
  <si>
    <t>8</t>
  </si>
  <si>
    <t>9</t>
  </si>
  <si>
    <t>10</t>
  </si>
  <si>
    <t>GEL</t>
  </si>
  <si>
    <t>USD</t>
  </si>
  <si>
    <t>5</t>
  </si>
  <si>
    <t>14</t>
  </si>
  <si>
    <t>13</t>
  </si>
  <si>
    <t>15</t>
  </si>
  <si>
    <t>მოსამზადებელი სამუშაოები</t>
  </si>
  <si>
    <t>ცალი</t>
  </si>
  <si>
    <t>ვენტილაცია</t>
  </si>
  <si>
    <t>გათბობა-გაგრილება</t>
  </si>
  <si>
    <t>კანალიზაცია</t>
  </si>
  <si>
    <t>ელექტროობა</t>
  </si>
  <si>
    <t>Transportation Costs:</t>
  </si>
  <si>
    <t>Sub Total</t>
  </si>
  <si>
    <t>Overhead Costs:</t>
  </si>
  <si>
    <t>Sub-Total</t>
  </si>
  <si>
    <t>Profit:</t>
  </si>
  <si>
    <t>VAT</t>
  </si>
  <si>
    <t>GRAND TOTAL</t>
  </si>
  <si>
    <t>მ</t>
  </si>
  <si>
    <t>სუსტი დენები</t>
  </si>
  <si>
    <t>კომპ.</t>
  </si>
  <si>
    <t>31 სართულის რესტორნის დარბაზი</t>
  </si>
  <si>
    <t>გათბობა-გაგრილების სისტემა</t>
  </si>
  <si>
    <t>uwvadi gofrirebuli mili diam.32 mm</t>
  </si>
  <si>
    <t>zolovanas kedelTan samagri detali</t>
  </si>
  <si>
    <t>zolovanas da kabelis SeerTebis detali</t>
  </si>
  <si>
    <t>m</t>
  </si>
  <si>
    <t>Video cameras. Web. Wi-Fi</t>
  </si>
  <si>
    <t>Socket RJ-45 outside</t>
  </si>
  <si>
    <t>HDD 4tb</t>
  </si>
  <si>
    <t>Patch Cord Cat6 0.5m</t>
  </si>
  <si>
    <t>Fire Alarm</t>
  </si>
  <si>
    <t>Smoke detector</t>
  </si>
  <si>
    <t>Heat detector</t>
  </si>
  <si>
    <t>Call point</t>
  </si>
  <si>
    <t>2х0.8</t>
  </si>
  <si>
    <t>Control Panel</t>
  </si>
  <si>
    <t>Power supply 12V</t>
  </si>
  <si>
    <t>Battery 7A/h</t>
  </si>
  <si>
    <t>Background music system</t>
  </si>
  <si>
    <t>Level 31</t>
  </si>
  <si>
    <t>Level 32</t>
  </si>
  <si>
    <t>Level 33</t>
  </si>
  <si>
    <t>Level 34</t>
  </si>
  <si>
    <t>set</t>
  </si>
  <si>
    <t>piece</t>
  </si>
  <si>
    <t>პლასტმასის მილი (ცივი წყლის) 63 მმ</t>
  </si>
  <si>
    <t>პლასტმასის მილი (ცივი წყლის) 50 მმ</t>
  </si>
  <si>
    <t>პლასტმასის მილი (ცივი წყლის) 40 მმ</t>
  </si>
  <si>
    <t>პლასტმასის მილი (ცივი წყლის) 32 მმ</t>
  </si>
  <si>
    <t>პლასტმასის მილი (ცივი წყლის) 25 მმ</t>
  </si>
  <si>
    <t>პლასტმასის მილი (ცივი წყლის) 20 მმ</t>
  </si>
  <si>
    <t>პლასტმასის მილი (ცხელი წყლის) 63 მმ</t>
  </si>
  <si>
    <t>პლასტმასის მილი (ცხელი წყლის) 40 მმ</t>
  </si>
  <si>
    <t>პლასტმასის მილი (ცხელი წყლის) 32 მმ</t>
  </si>
  <si>
    <t>პლასტმასის მილი (ცხელი წყლის) 25 მმ</t>
  </si>
  <si>
    <t>პლასტმასის მილი (ცხელი წყლის) 20 მმ</t>
  </si>
  <si>
    <t xml:space="preserve">მილის თბოიზოლაცია 63 მმ </t>
  </si>
  <si>
    <t xml:space="preserve">მილის თბოიზოლაცია 40 მმ </t>
  </si>
  <si>
    <t>მილის თბოიზოლაცია 32 მმ</t>
  </si>
  <si>
    <t xml:space="preserve">მილის თბოიზოლაცია 25 მმ </t>
  </si>
  <si>
    <t>მილის თბოიზოლაცია 20 მმ</t>
  </si>
  <si>
    <t>ვენტილი  63 მმ</t>
  </si>
  <si>
    <t>ვენტილი  50 მმ</t>
  </si>
  <si>
    <t>ვენტილი  40 მმ</t>
  </si>
  <si>
    <t>ვენტილი  32 მმ</t>
  </si>
  <si>
    <t>ვენტილი  25 მმ</t>
  </si>
  <si>
    <t>ვენტილი  20 მმ</t>
  </si>
  <si>
    <t>ფილტრი  63 მმ</t>
  </si>
  <si>
    <t>უკუსარქველი  63 მმ</t>
  </si>
  <si>
    <t>მრიცხველი  63 მმ</t>
  </si>
  <si>
    <t>სეპერატორი Q=4 l/s</t>
  </si>
  <si>
    <t>სეპერატორი Q=5 l/s</t>
  </si>
  <si>
    <t>სატუმბი სადგური</t>
  </si>
  <si>
    <t>მილი (კანაიზაციის)  50 მმ</t>
  </si>
  <si>
    <t>მილი (კანაიზაციის)  70 მმ</t>
  </si>
  <si>
    <t>მილი (კანაიზაციის)  100 მმ</t>
  </si>
  <si>
    <t>მილი (სანიაღვრე)  70 მმ</t>
  </si>
  <si>
    <t>მილი (სანიაღვრე)  100 მმ</t>
  </si>
  <si>
    <t>მილი (სამზარეულოს კანაიზაცია)  50 მმ</t>
  </si>
  <si>
    <t>მილი (სამზარეულოს კანაიზაცია)  70 მმ</t>
  </si>
  <si>
    <t>მილი (სამზარეულოს კანაიზაცია)  100 მმ</t>
  </si>
  <si>
    <t>მილი (კანაიზაციის ვენტილაცია)  50 მმ</t>
  </si>
  <si>
    <t>მილი (კანაიზაციის ვენტილაცია)  70 მმ</t>
  </si>
  <si>
    <t>მილი (კანაიზაციის ვენტილაცია)  100 მმ</t>
  </si>
  <si>
    <t>რევიზია 100  მმ</t>
  </si>
  <si>
    <t>ტრაპი  (ტიპი 1)</t>
  </si>
  <si>
    <t>ტრაპი  (ტიპი 2)</t>
  </si>
  <si>
    <t>ტრაპი  (სანიაღვრე)</t>
  </si>
  <si>
    <t>წყალმომარაგება</t>
  </si>
  <si>
    <t>წყალმომარაგება-კანალიზაცია</t>
  </si>
  <si>
    <t>Black steel pipe for wet system DN25</t>
  </si>
  <si>
    <t>Black steel pipe for wet system DN32</t>
  </si>
  <si>
    <t>Black steel pipe for wet system DN40</t>
  </si>
  <si>
    <t>Black steel pipe for wet system DN50</t>
  </si>
  <si>
    <t>Black steel pipe for wet system DN65</t>
  </si>
  <si>
    <t>Black steel pipe for wet system DN80</t>
  </si>
  <si>
    <t>Black steel pipe for wet system DN100</t>
  </si>
  <si>
    <t>Flow Switch DN 80</t>
  </si>
  <si>
    <t>Flow Switch DN 100</t>
  </si>
  <si>
    <t>Air Discharge Valve  d 32</t>
  </si>
  <si>
    <t>Manometer</t>
  </si>
  <si>
    <t>Sprinkler</t>
  </si>
  <si>
    <t>Discharge Valve d 32</t>
  </si>
  <si>
    <t>Fire Cabinets</t>
  </si>
  <si>
    <t>Piece</t>
  </si>
  <si>
    <t>Set.</t>
  </si>
  <si>
    <t>ხანძარქრობა</t>
  </si>
  <si>
    <t>მოდინებით სავენტილაციო დანადგარი AHU</t>
  </si>
  <si>
    <t>modinebiTi saventilacio danadgari, centridanuli ventilatoriT, sruli avtomatikiT  maT Soris:</t>
  </si>
  <si>
    <r>
      <t xml:space="preserve">1,1 cvlad brunTa ricxvze momuSave, centridanuli mimwodbeli ventilatori </t>
    </r>
    <r>
      <rPr>
        <b/>
        <sz val="10"/>
        <color indexed="10"/>
        <rFont val="Arial"/>
        <family val="2"/>
        <charset val="204"/>
      </rPr>
      <t>L= 21000m3/h</t>
    </r>
    <r>
      <rPr>
        <b/>
        <sz val="10"/>
        <rFont val="Arial"/>
        <family val="2"/>
        <charset val="204"/>
      </rPr>
      <t xml:space="preserve"> </t>
    </r>
    <r>
      <rPr>
        <sz val="10"/>
        <rFont val="AcadNusx"/>
      </rPr>
      <t xml:space="preserve">warmadobis da </t>
    </r>
    <r>
      <rPr>
        <b/>
        <sz val="10"/>
        <rFont val="Arial"/>
        <family val="2"/>
        <charset val="204"/>
      </rPr>
      <t>DP=350Pa</t>
    </r>
    <r>
      <rPr>
        <sz val="10"/>
        <rFont val="Arial"/>
        <family val="2"/>
        <charset val="204"/>
      </rPr>
      <t xml:space="preserve"> </t>
    </r>
    <r>
      <rPr>
        <sz val="10"/>
        <rFont val="AcadNusx"/>
      </rPr>
      <t>statikuri wnevis.</t>
    </r>
  </si>
  <si>
    <r>
      <t xml:space="preserve">1,3 haeris erTiani zedapiruli gamaTbobeli-gamacivebeli </t>
    </r>
    <r>
      <rPr>
        <b/>
        <sz val="10"/>
        <color indexed="10"/>
        <rFont val="Arial"/>
        <family val="2"/>
        <charset val="204"/>
      </rPr>
      <t xml:space="preserve">DX COIL Qh=164kw, </t>
    </r>
    <r>
      <rPr>
        <b/>
        <sz val="10"/>
        <color indexed="12"/>
        <rFont val="Arial"/>
        <family val="2"/>
        <charset val="204"/>
      </rPr>
      <t xml:space="preserve">Qc=184kw,  </t>
    </r>
  </si>
  <si>
    <r>
      <t>1.6 haeri paneluri filtri</t>
    </r>
    <r>
      <rPr>
        <b/>
        <sz val="10"/>
        <rFont val="AcadNusx"/>
      </rPr>
      <t xml:space="preserve"> </t>
    </r>
    <r>
      <rPr>
        <b/>
        <sz val="10"/>
        <rFont val="Arial"/>
        <family val="2"/>
        <charset val="204"/>
      </rPr>
      <t>G4</t>
    </r>
    <r>
      <rPr>
        <sz val="10"/>
        <rFont val="Arial"/>
        <family val="2"/>
        <charset val="204"/>
      </rPr>
      <t xml:space="preserve"> </t>
    </r>
    <r>
      <rPr>
        <sz val="10"/>
        <rFont val="AcadNusx"/>
      </rPr>
      <t>klasis</t>
    </r>
  </si>
  <si>
    <r>
      <t>1.7 haeri jibisebri filtri</t>
    </r>
    <r>
      <rPr>
        <b/>
        <sz val="10"/>
        <rFont val="AcadNusx"/>
      </rPr>
      <t xml:space="preserve"> </t>
    </r>
    <r>
      <rPr>
        <b/>
        <sz val="10"/>
        <rFont val="Arial"/>
        <family val="2"/>
        <charset val="204"/>
      </rPr>
      <t>F7</t>
    </r>
    <r>
      <rPr>
        <sz val="10"/>
        <rFont val="Arial"/>
        <family val="2"/>
        <charset val="204"/>
      </rPr>
      <t xml:space="preserve"> </t>
    </r>
    <r>
      <rPr>
        <sz val="10"/>
        <rFont val="AcadNusx"/>
      </rPr>
      <t>klasis</t>
    </r>
  </si>
  <si>
    <r>
      <t>1.8 xmaurdamxSobi</t>
    </r>
    <r>
      <rPr>
        <b/>
        <sz val="10"/>
        <rFont val="AcadNusx"/>
      </rPr>
      <t xml:space="preserve"> </t>
    </r>
    <r>
      <rPr>
        <b/>
        <sz val="10"/>
        <rFont val="Arial"/>
        <family val="2"/>
        <charset val="204"/>
      </rPr>
      <t>L=1200mm</t>
    </r>
    <r>
      <rPr>
        <sz val="10"/>
        <rFont val="Arial"/>
        <family val="2"/>
        <charset val="204"/>
      </rPr>
      <t xml:space="preserve"> </t>
    </r>
    <r>
      <rPr>
        <sz val="10"/>
        <rFont val="AcadNusx"/>
      </rPr>
      <t xml:space="preserve">sigrZiT. </t>
    </r>
  </si>
  <si>
    <r>
      <t>1.9 ჰაერის მიწოდების ტემპერატურის კონტროლით, გადაყინვის კონტროლით,  ჰაერის ნაკადის მარეგულირებელი სარქველებით</t>
    </r>
    <r>
      <rPr>
        <b/>
        <sz val="10"/>
        <rFont val="AcadNusx"/>
      </rPr>
      <t xml:space="preserve"> </t>
    </r>
    <r>
      <rPr>
        <b/>
        <sz val="10"/>
        <rFont val="Arial"/>
        <family val="2"/>
        <charset val="204"/>
      </rPr>
      <t/>
    </r>
  </si>
  <si>
    <t>komp.</t>
  </si>
  <si>
    <t>cali</t>
  </si>
  <si>
    <t>saventilacio danadgarebi gamwovi ventilatorebi</t>
  </si>
  <si>
    <r>
      <t xml:space="preserve">cvlad brunTa ricxvze momuSave </t>
    </r>
    <r>
      <rPr>
        <sz val="11"/>
        <rFont val="Arial"/>
        <family val="2"/>
        <charset val="204"/>
      </rPr>
      <t xml:space="preserve">MUB </t>
    </r>
    <r>
      <rPr>
        <sz val="11"/>
        <rFont val="AcadNusx"/>
      </rPr>
      <t xml:space="preserve">tipis gamwovi ventilatori  </t>
    </r>
    <r>
      <rPr>
        <b/>
        <sz val="11"/>
        <rFont val="Arial"/>
        <family val="2"/>
        <charset val="204"/>
      </rPr>
      <t>L=7600m3/h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DP=500Pa </t>
    </r>
    <r>
      <rPr>
        <sz val="11"/>
        <rFont val="AcadNusx"/>
      </rPr>
      <t>statikuri wneviT. (dabal brunvaze momuSave)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</si>
  <si>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L=7850m3/h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DP=500Pa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</si>
  <si>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L=3400m3/h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DP=500Pa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</si>
  <si>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L=900m3/h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DP=500Pa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</si>
  <si>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L=9280m3/h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DP=500Pa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</si>
  <si>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L=1625m3/h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DP=350Pa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</si>
  <si>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L=250m3/h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DP=130Pa </t>
    </r>
    <r>
      <rPr>
        <sz val="11"/>
        <rFont val="AcadNusx"/>
      </rPr>
      <t>statikuri wneviT.</t>
    </r>
  </si>
  <si>
    <r>
      <t xml:space="preserve">sankvanZis gamwovi ventilatori  </t>
    </r>
    <r>
      <rPr>
        <b/>
        <sz val="11"/>
        <rFont val="Arial"/>
        <family val="2"/>
        <charset val="204"/>
      </rPr>
      <t>L=125m3/h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DP=50-70Pa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</si>
  <si>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L=5200m3/h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DP=320Pa </t>
    </r>
    <r>
      <rPr>
        <sz val="11"/>
        <rFont val="AcadNusx"/>
      </rPr>
      <t>statikuri wneviT.</t>
    </r>
  </si>
  <si>
    <r>
      <t xml:space="preserve">xmaurdamxSobi </t>
    </r>
    <r>
      <rPr>
        <sz val="11"/>
        <rFont val="Arial"/>
        <family val="2"/>
        <charset val="204"/>
      </rPr>
      <t>L=1,0m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</si>
  <si>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L=2080m3/h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DP=320Pa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</si>
  <si>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L=440m3/h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DP=150Pa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</si>
  <si>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L=5610m3/h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DP=300Pa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</si>
  <si>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L=480m3/h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DP=150Pa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</si>
  <si>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L=150m3/h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DP=50Pa </t>
    </r>
    <r>
      <rPr>
        <sz val="11"/>
        <rFont val="AcadNusx"/>
      </rPr>
      <t>statikuri wneviT.</t>
    </r>
  </si>
  <si>
    <r>
      <t xml:space="preserve">kvamlgamwovi saxanZro ventilatori </t>
    </r>
    <r>
      <rPr>
        <b/>
        <sz val="10"/>
        <color indexed="12"/>
        <rFont val="Arial"/>
        <family val="2"/>
        <charset val="204"/>
      </rPr>
      <t>L=18000m3/h</t>
    </r>
    <r>
      <rPr>
        <sz val="10"/>
        <rFont val="AcadNusx"/>
      </rPr>
      <t xml:space="preserve"> warmadobis sruli avtomatikiT da </t>
    </r>
    <r>
      <rPr>
        <b/>
        <sz val="10"/>
        <color indexed="12"/>
        <rFont val="Arial"/>
        <family val="2"/>
        <charset val="204"/>
      </rPr>
      <t>DP=500Pa</t>
    </r>
    <r>
      <rPr>
        <b/>
        <sz val="10"/>
        <rFont val="Arial"/>
        <family val="2"/>
        <charset val="204"/>
      </rPr>
      <t xml:space="preserve"> </t>
    </r>
    <r>
      <rPr>
        <sz val="10"/>
        <rFont val="AcadNusx"/>
      </rPr>
      <t>statikuri</t>
    </r>
    <r>
      <rPr>
        <b/>
        <sz val="10"/>
        <rFont val="Arial"/>
        <family val="2"/>
        <charset val="204"/>
      </rPr>
      <t xml:space="preserve"> </t>
    </r>
    <r>
      <rPr>
        <sz val="10"/>
        <rFont val="AcadNusx"/>
      </rPr>
      <t xml:space="preserve">wneviT. xanZarmedegoba </t>
    </r>
    <r>
      <rPr>
        <sz val="10"/>
        <color indexed="10"/>
        <rFont val="Arial"/>
        <family val="2"/>
        <charset val="204"/>
      </rPr>
      <t>400°C T=120min</t>
    </r>
  </si>
  <si>
    <r>
      <t xml:space="preserve">kvamlgamwovi saxanZro ventilatori </t>
    </r>
    <r>
      <rPr>
        <b/>
        <sz val="10"/>
        <color indexed="12"/>
        <rFont val="Arial"/>
        <family val="2"/>
        <charset val="204"/>
      </rPr>
      <t>L=4600m3/h</t>
    </r>
    <r>
      <rPr>
        <sz val="10"/>
        <rFont val="AcadNusx"/>
      </rPr>
      <t xml:space="preserve"> warmadobis sruli avtomatikiT da </t>
    </r>
    <r>
      <rPr>
        <b/>
        <sz val="10"/>
        <color indexed="12"/>
        <rFont val="Arial"/>
        <family val="2"/>
        <charset val="204"/>
      </rPr>
      <t>DP=500Pa</t>
    </r>
    <r>
      <rPr>
        <b/>
        <sz val="10"/>
        <rFont val="Arial"/>
        <family val="2"/>
        <charset val="204"/>
      </rPr>
      <t xml:space="preserve"> </t>
    </r>
    <r>
      <rPr>
        <sz val="10"/>
        <rFont val="AcadNusx"/>
      </rPr>
      <t>statikuri</t>
    </r>
    <r>
      <rPr>
        <b/>
        <sz val="10"/>
        <rFont val="Arial"/>
        <family val="2"/>
        <charset val="204"/>
      </rPr>
      <t xml:space="preserve"> </t>
    </r>
    <r>
      <rPr>
        <sz val="10"/>
        <rFont val="AcadNusx"/>
      </rPr>
      <t xml:space="preserve">wneviT. xanZarmedegoba </t>
    </r>
    <r>
      <rPr>
        <sz val="10"/>
        <color indexed="10"/>
        <rFont val="Arial"/>
        <family val="2"/>
        <charset val="204"/>
      </rPr>
      <t>400°C T=120min</t>
    </r>
  </si>
  <si>
    <r>
      <t xml:space="preserve">xmaurdamxSobi </t>
    </r>
    <r>
      <rPr>
        <sz val="11"/>
        <rFont val="Arial"/>
        <family val="2"/>
        <charset val="204"/>
      </rPr>
      <t>L=0.7m</t>
    </r>
  </si>
  <si>
    <t>სავენტილაციო ჰაერსატარები</t>
  </si>
  <si>
    <t>Tunuqis moTuTiebuli haersatarebi:L0,5 mm</t>
  </si>
  <si>
    <t>Tunuqis moTuTiebuli haersatarebi:L0,75 mm</t>
  </si>
  <si>
    <t>Tunuqis moTuTiebuli haersatarebi:L1,0 mm (samzareulo)</t>
  </si>
  <si>
    <t>Tunuqis moTuTiebuli haersatarebi:L1,2 mm (saxanZro)</t>
  </si>
  <si>
    <t>drekadi haersatari 150mm</t>
  </si>
  <si>
    <t>drekadi haersatari 200mm</t>
  </si>
  <si>
    <t>drekadi haersatari 250mm</t>
  </si>
  <si>
    <t>drekadi haersatari 315mm</t>
  </si>
  <si>
    <r>
      <rPr>
        <b/>
        <sz val="10"/>
        <rFont val="Arial"/>
        <family val="2"/>
        <charset val="204"/>
      </rPr>
      <t>Rockwool-</t>
    </r>
    <r>
      <rPr>
        <sz val="10"/>
        <rFont val="AcadNusx"/>
      </rPr>
      <t>is 50mm sisqis izolacia</t>
    </r>
  </si>
  <si>
    <t>nitralis იზოლაცია 25 მმ სისქის</t>
  </si>
  <si>
    <t>გრძ. მ.</t>
  </si>
  <si>
    <t>მ2</t>
  </si>
  <si>
    <t>სავენტილაციო გისოსი</t>
  </si>
  <si>
    <r>
      <t xml:space="preserve">saventilacio difuzori </t>
    </r>
    <r>
      <rPr>
        <sz val="10"/>
        <rFont val="Arial"/>
        <family val="2"/>
        <charset val="204"/>
      </rPr>
      <t>D600X600- (</t>
    </r>
    <r>
      <rPr>
        <sz val="10"/>
        <rFont val="AcadNusx"/>
      </rPr>
      <t>Semrevi yuTi</t>
    </r>
    <r>
      <rPr>
        <sz val="10"/>
        <rFont val="Arial"/>
        <family val="2"/>
        <charset val="204"/>
      </rPr>
      <t>) 350mm.</t>
    </r>
  </si>
  <si>
    <r>
      <t xml:space="preserve">saventilacio difuzori </t>
    </r>
    <r>
      <rPr>
        <sz val="10"/>
        <rFont val="Arial"/>
        <family val="2"/>
        <charset val="204"/>
      </rPr>
      <t>D375X375- (</t>
    </r>
    <r>
      <rPr>
        <sz val="10"/>
        <rFont val="AcadNusx"/>
      </rPr>
      <t>Semrevi yuTi</t>
    </r>
    <r>
      <rPr>
        <sz val="10"/>
        <rFont val="Arial"/>
        <family val="2"/>
        <charset val="204"/>
      </rPr>
      <t>) 250mm.</t>
    </r>
  </si>
  <si>
    <r>
      <t xml:space="preserve">saventilacio difuzori </t>
    </r>
    <r>
      <rPr>
        <sz val="10"/>
        <rFont val="Arial"/>
        <family val="2"/>
        <charset val="204"/>
      </rPr>
      <t>D225X225- (</t>
    </r>
    <r>
      <rPr>
        <sz val="10"/>
        <rFont val="AcadNusx"/>
      </rPr>
      <t>Semrevi yuTi</t>
    </r>
    <r>
      <rPr>
        <sz val="10"/>
        <rFont val="Arial"/>
        <family val="2"/>
        <charset val="204"/>
      </rPr>
      <t>) 200mm.</t>
    </r>
  </si>
  <si>
    <r>
      <t xml:space="preserve">saventilacio difuzori </t>
    </r>
    <r>
      <rPr>
        <sz val="10"/>
        <rFont val="Arial"/>
        <family val="2"/>
        <charset val="204"/>
      </rPr>
      <t>D700x150</t>
    </r>
  </si>
  <si>
    <r>
      <t xml:space="preserve">saventilacio difuzori </t>
    </r>
    <r>
      <rPr>
        <sz val="10"/>
        <rFont val="Arial"/>
        <family val="2"/>
        <charset val="204"/>
      </rPr>
      <t>D1000x500</t>
    </r>
  </si>
  <si>
    <r>
      <t xml:space="preserve">saventilacio difuzori </t>
    </r>
    <r>
      <rPr>
        <sz val="10"/>
        <rFont val="Arial"/>
        <family val="2"/>
        <charset val="204"/>
      </rPr>
      <t>D1300x150</t>
    </r>
  </si>
  <si>
    <r>
      <t xml:space="preserve">saventilacio difuzori </t>
    </r>
    <r>
      <rPr>
        <sz val="10"/>
        <rFont val="Arial"/>
        <family val="2"/>
        <charset val="204"/>
      </rPr>
      <t>D2000x150</t>
    </r>
  </si>
  <si>
    <r>
      <t xml:space="preserve">saventilacio difuzori </t>
    </r>
    <r>
      <rPr>
        <sz val="10"/>
        <rFont val="Arial"/>
        <family val="2"/>
        <charset val="204"/>
      </rPr>
      <t>D100</t>
    </r>
  </si>
  <si>
    <r>
      <t xml:space="preserve">saventilacio difuzori </t>
    </r>
    <r>
      <rPr>
        <sz val="10"/>
        <rFont val="Arial"/>
        <family val="2"/>
        <charset val="204"/>
      </rPr>
      <t>D600x400</t>
    </r>
  </si>
  <si>
    <r>
      <t xml:space="preserve">saventilacio difuzori </t>
    </r>
    <r>
      <rPr>
        <sz val="10"/>
        <rFont val="Arial"/>
        <family val="2"/>
        <charset val="204"/>
      </rPr>
      <t>D400x300</t>
    </r>
  </si>
  <si>
    <r>
      <t xml:space="preserve">saventilacio difuzori 1 slotiani </t>
    </r>
    <r>
      <rPr>
        <sz val="10"/>
        <rFont val="Arial"/>
        <family val="2"/>
        <charset val="204"/>
      </rPr>
      <t xml:space="preserve">L=1200 </t>
    </r>
    <r>
      <rPr>
        <sz val="10"/>
        <rFont val="AcadNusx"/>
      </rPr>
      <t>Semrevi kameriT simaRliT 300mm</t>
    </r>
  </si>
  <si>
    <r>
      <t xml:space="preserve">saventilacio difuzori 2 slotiani </t>
    </r>
    <r>
      <rPr>
        <sz val="10"/>
        <rFont val="Arial"/>
        <family val="2"/>
        <charset val="204"/>
      </rPr>
      <t xml:space="preserve">L=2100 </t>
    </r>
    <r>
      <rPr>
        <sz val="10"/>
        <rFont val="AcadNusx"/>
      </rPr>
      <t>Semrevi kameriT simaRliT 350mm</t>
    </r>
  </si>
  <si>
    <r>
      <t xml:space="preserve">saventilacio difuzori 3 slotiani </t>
    </r>
    <r>
      <rPr>
        <sz val="10"/>
        <rFont val="Arial"/>
        <family val="2"/>
        <charset val="204"/>
      </rPr>
      <t xml:space="preserve">L=2100 </t>
    </r>
    <r>
      <rPr>
        <sz val="10"/>
        <rFont val="AcadNusx"/>
      </rPr>
      <t>Semrevi kameriT simaRliT 450mm</t>
    </r>
  </si>
  <si>
    <r>
      <t xml:space="preserve">saventilacio difuzori 2 slotiani </t>
    </r>
    <r>
      <rPr>
        <sz val="10"/>
        <rFont val="Arial"/>
        <family val="2"/>
        <charset val="204"/>
      </rPr>
      <t xml:space="preserve">L=1800 </t>
    </r>
    <r>
      <rPr>
        <sz val="10"/>
        <rFont val="AcadNusx"/>
      </rPr>
      <t>Semrevi kameriT simaRliT 350mm</t>
    </r>
  </si>
  <si>
    <r>
      <t xml:space="preserve">saventilacio difuzori 3 slotiani </t>
    </r>
    <r>
      <rPr>
        <sz val="10"/>
        <rFont val="Arial"/>
        <family val="2"/>
        <charset val="204"/>
      </rPr>
      <t xml:space="preserve">L=1800 </t>
    </r>
    <r>
      <rPr>
        <sz val="10"/>
        <rFont val="AcadNusx"/>
      </rPr>
      <t>Semrevi kameriT simaRliT 450mm</t>
    </r>
  </si>
  <si>
    <r>
      <t xml:space="preserve">saventilacio difuzori 3 slotiani </t>
    </r>
    <r>
      <rPr>
        <sz val="10"/>
        <rFont val="Arial"/>
        <family val="2"/>
        <charset val="204"/>
      </rPr>
      <t xml:space="preserve">L=1200 </t>
    </r>
    <r>
      <rPr>
        <sz val="10"/>
        <rFont val="AcadNusx"/>
      </rPr>
      <t>Semrevi kameriT simaRliT 350mm</t>
    </r>
  </si>
  <si>
    <r>
      <t xml:space="preserve">saventilacio difuzori 4 slotiani </t>
    </r>
    <r>
      <rPr>
        <sz val="10"/>
        <rFont val="Arial"/>
        <family val="2"/>
        <charset val="204"/>
      </rPr>
      <t xml:space="preserve">L=1200 </t>
    </r>
    <r>
      <rPr>
        <sz val="10"/>
        <rFont val="AcadNusx"/>
      </rPr>
      <t>Semrevi kameriT simaRliT 350mm</t>
    </r>
  </si>
  <si>
    <t>მეტალის გისოსი</t>
  </si>
  <si>
    <t>600X600</t>
  </si>
  <si>
    <t>2200X1000</t>
  </si>
  <si>
    <t>2000X900</t>
  </si>
  <si>
    <t>1100X1100</t>
  </si>
  <si>
    <t>400X400</t>
  </si>
  <si>
    <t>300x300</t>
  </si>
  <si>
    <t>200x100</t>
  </si>
  <si>
    <t>850X850</t>
  </si>
  <si>
    <t>1650X700</t>
  </si>
  <si>
    <t>სახანძრო სარქველი ამძრავით</t>
  </si>
  <si>
    <t>350x250</t>
  </si>
  <si>
    <t>600x450</t>
  </si>
  <si>
    <t>1150x450</t>
  </si>
  <si>
    <t>600x350</t>
  </si>
  <si>
    <t>200x200</t>
  </si>
  <si>
    <t>300x200</t>
  </si>
  <si>
    <t>450x300</t>
  </si>
  <si>
    <t>500x500</t>
  </si>
  <si>
    <t>500x300</t>
  </si>
  <si>
    <t>150x150</t>
  </si>
  <si>
    <t>250x150</t>
  </si>
  <si>
    <t>300x150</t>
  </si>
  <si>
    <t>350x200</t>
  </si>
  <si>
    <t>400x350</t>
  </si>
  <si>
    <t>650x500</t>
  </si>
  <si>
    <t>850x850</t>
  </si>
  <si>
    <t>900x400</t>
  </si>
  <si>
    <t>900x350</t>
  </si>
  <si>
    <t>D150</t>
  </si>
  <si>
    <t>ჰაერის ნაკადის მარეგულირებელი სარქველი</t>
  </si>
  <si>
    <t>400x200</t>
  </si>
  <si>
    <t>400x400</t>
  </si>
  <si>
    <t>400x300</t>
  </si>
  <si>
    <t>150x100</t>
  </si>
  <si>
    <t>300x250</t>
  </si>
  <si>
    <t>400x250</t>
  </si>
  <si>
    <t>650x450</t>
  </si>
  <si>
    <t>650x250</t>
  </si>
  <si>
    <t>350x300</t>
  </si>
  <si>
    <t>200x150</t>
  </si>
  <si>
    <t>250x250</t>
  </si>
  <si>
    <t>500x450</t>
  </si>
  <si>
    <t>D315</t>
  </si>
  <si>
    <t>D250</t>
  </si>
  <si>
    <t>D200</t>
  </si>
  <si>
    <t>D100</t>
  </si>
  <si>
    <t>ჰაერის ნაკადის უკუსარქველი</t>
  </si>
  <si>
    <t>ჰაერის ნაკადის გადამდენი გისოსი</t>
  </si>
  <si>
    <t>600x600</t>
  </si>
  <si>
    <t>600x400</t>
  </si>
  <si>
    <t>600x300</t>
  </si>
  <si>
    <r>
      <t xml:space="preserve"> </t>
    </r>
    <r>
      <rPr>
        <sz val="10"/>
        <rFont val="AcadMtavr"/>
      </rPr>
      <t>ekologiurad sufTa samacivro agentze momuSave</t>
    </r>
    <r>
      <rPr>
        <sz val="10"/>
        <rFont val="AcadNusx"/>
      </rPr>
      <t xml:space="preserve"> </t>
    </r>
    <r>
      <rPr>
        <b/>
        <sz val="10"/>
        <rFont val="AcadNusx"/>
      </rPr>
      <t>(mag:</t>
    </r>
    <r>
      <rPr>
        <b/>
        <sz val="10"/>
        <rFont val="Arial"/>
        <family val="2"/>
        <charset val="204"/>
      </rPr>
      <t>R-</t>
    </r>
    <r>
      <rPr>
        <b/>
        <sz val="10"/>
        <rFont val="AcadNusx"/>
      </rPr>
      <t>410A,</t>
    </r>
    <r>
      <rPr>
        <b/>
        <sz val="10"/>
        <rFont val="Arial"/>
        <family val="2"/>
        <charset val="204"/>
      </rPr>
      <t xml:space="preserve"> R-</t>
    </r>
    <r>
      <rPr>
        <b/>
        <sz val="10"/>
        <rFont val="AcadNusx"/>
      </rPr>
      <t>134</t>
    </r>
    <r>
      <rPr>
        <b/>
        <sz val="10"/>
        <rFont val="Arial"/>
        <family val="2"/>
        <charset val="204"/>
      </rPr>
      <t>A ,R</t>
    </r>
    <r>
      <rPr>
        <b/>
        <sz val="10"/>
        <rFont val="AcadNusx"/>
      </rPr>
      <t>-407)</t>
    </r>
    <r>
      <rPr>
        <sz val="10"/>
        <rFont val="AcadNusx"/>
      </rPr>
      <t xml:space="preserve"> </t>
    </r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>sistemis gare bloki romlis samuSao temperaturebia zamTris gare</t>
    </r>
    <r>
      <rPr>
        <sz val="10"/>
        <rFont val="AcadNusx"/>
      </rPr>
      <t xml:space="preserve"> </t>
    </r>
    <r>
      <rPr>
        <b/>
        <sz val="10"/>
        <color indexed="10"/>
        <rFont val="Arial"/>
        <family val="2"/>
        <charset val="204"/>
      </rPr>
      <t>T=-1</t>
    </r>
    <r>
      <rPr>
        <b/>
        <sz val="11"/>
        <color indexed="10"/>
        <rFont val="Calibri"/>
        <family val="2"/>
        <charset val="204"/>
      </rPr>
      <t>°</t>
    </r>
    <r>
      <rPr>
        <b/>
        <sz val="11"/>
        <color indexed="10"/>
        <rFont val="Arial"/>
        <family val="2"/>
        <charset val="204"/>
      </rPr>
      <t xml:space="preserve">C </t>
    </r>
    <r>
      <rPr>
        <sz val="11"/>
        <rFont val="AcadMtavr"/>
      </rPr>
      <t>da zafxulis gare</t>
    </r>
    <r>
      <rPr>
        <b/>
        <sz val="11"/>
        <color indexed="10"/>
        <rFont val="AcadMtavr"/>
      </rPr>
      <t xml:space="preserve"> </t>
    </r>
    <r>
      <rPr>
        <b/>
        <sz val="11"/>
        <color indexed="30"/>
        <rFont val="Arial"/>
        <family val="2"/>
      </rPr>
      <t>T=+41°C.</t>
    </r>
    <r>
      <rPr>
        <sz val="11"/>
        <rFont val="AcadMtavr"/>
      </rPr>
      <t xml:space="preserve"> gagrilebis simZlavre</t>
    </r>
    <r>
      <rPr>
        <sz val="11"/>
        <rFont val="AcadNusx"/>
      </rPr>
      <t xml:space="preserve"> </t>
    </r>
    <r>
      <rPr>
        <b/>
        <sz val="11"/>
        <color indexed="30"/>
        <rFont val="Arial"/>
        <family val="2"/>
      </rPr>
      <t>Q</t>
    </r>
    <r>
      <rPr>
        <b/>
        <sz val="11"/>
        <color indexed="30"/>
        <rFont val="AcadNusx"/>
      </rPr>
      <t>gag.</t>
    </r>
    <r>
      <rPr>
        <b/>
        <sz val="11"/>
        <color indexed="30"/>
        <rFont val="Arial"/>
        <family val="2"/>
      </rPr>
      <t>=168kw.</t>
    </r>
    <r>
      <rPr>
        <b/>
        <sz val="11"/>
        <color indexed="30"/>
        <rFont val="AcadMtavr"/>
      </rPr>
      <t xml:space="preserve"> </t>
    </r>
    <r>
      <rPr>
        <sz val="11"/>
        <color indexed="8"/>
        <rFont val="AcadMtavr"/>
      </rPr>
      <t xml:space="preserve">gaTbobis simZlavre </t>
    </r>
    <r>
      <rPr>
        <b/>
        <sz val="11"/>
        <color indexed="10"/>
        <rFont val="Arial"/>
        <family val="2"/>
      </rPr>
      <t>Q</t>
    </r>
    <r>
      <rPr>
        <b/>
        <sz val="11"/>
        <color indexed="10"/>
        <rFont val="AcadNusx"/>
      </rPr>
      <t>gaT</t>
    </r>
    <r>
      <rPr>
        <b/>
        <sz val="11"/>
        <color indexed="10"/>
        <rFont val="Arial"/>
        <family val="2"/>
      </rPr>
      <t>.=189kw</t>
    </r>
  </si>
  <si>
    <r>
      <t xml:space="preserve"> </t>
    </r>
    <r>
      <rPr>
        <sz val="10"/>
        <rFont val="AcadMtavr"/>
      </rPr>
      <t>ekologiurad sufTa samacivro agentze momuSave</t>
    </r>
    <r>
      <rPr>
        <sz val="10"/>
        <rFont val="AcadNusx"/>
      </rPr>
      <t xml:space="preserve"> </t>
    </r>
    <r>
      <rPr>
        <b/>
        <sz val="10"/>
        <rFont val="AcadNusx"/>
      </rPr>
      <t>(mag:</t>
    </r>
    <r>
      <rPr>
        <b/>
        <sz val="10"/>
        <rFont val="Arial"/>
        <family val="2"/>
        <charset val="204"/>
      </rPr>
      <t>R-</t>
    </r>
    <r>
      <rPr>
        <b/>
        <sz val="10"/>
        <rFont val="AcadNusx"/>
      </rPr>
      <t>410A,</t>
    </r>
    <r>
      <rPr>
        <b/>
        <sz val="10"/>
        <rFont val="Arial"/>
        <family val="2"/>
        <charset val="204"/>
      </rPr>
      <t xml:space="preserve"> R-</t>
    </r>
    <r>
      <rPr>
        <b/>
        <sz val="10"/>
        <rFont val="AcadNusx"/>
      </rPr>
      <t>134</t>
    </r>
    <r>
      <rPr>
        <b/>
        <sz val="10"/>
        <rFont val="Arial"/>
        <family val="2"/>
        <charset val="204"/>
      </rPr>
      <t>A ,R</t>
    </r>
    <r>
      <rPr>
        <b/>
        <sz val="10"/>
        <rFont val="AcadNusx"/>
      </rPr>
      <t>-407)</t>
    </r>
    <r>
      <rPr>
        <sz val="10"/>
        <rFont val="AcadNusx"/>
      </rPr>
      <t xml:space="preserve"> </t>
    </r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>sistemis gare bloki romlis samuSao temperaturebia zamTris gare</t>
    </r>
    <r>
      <rPr>
        <sz val="10"/>
        <rFont val="AcadNusx"/>
      </rPr>
      <t xml:space="preserve"> </t>
    </r>
    <r>
      <rPr>
        <b/>
        <sz val="10"/>
        <color indexed="10"/>
        <rFont val="Arial"/>
        <family val="2"/>
        <charset val="204"/>
      </rPr>
      <t>T=-1</t>
    </r>
    <r>
      <rPr>
        <b/>
        <sz val="11"/>
        <color indexed="10"/>
        <rFont val="Calibri"/>
        <family val="2"/>
        <charset val="204"/>
      </rPr>
      <t>°</t>
    </r>
    <r>
      <rPr>
        <b/>
        <sz val="11"/>
        <color indexed="10"/>
        <rFont val="Arial"/>
        <family val="2"/>
        <charset val="204"/>
      </rPr>
      <t xml:space="preserve">C </t>
    </r>
    <r>
      <rPr>
        <sz val="11"/>
        <rFont val="AcadMtavr"/>
      </rPr>
      <t>da zafxulis gare</t>
    </r>
    <r>
      <rPr>
        <b/>
        <sz val="11"/>
        <color indexed="10"/>
        <rFont val="AcadMtavr"/>
      </rPr>
      <t xml:space="preserve"> </t>
    </r>
    <r>
      <rPr>
        <b/>
        <sz val="11"/>
        <color indexed="30"/>
        <rFont val="Arial"/>
        <family val="2"/>
      </rPr>
      <t>T=+41°C.</t>
    </r>
    <r>
      <rPr>
        <sz val="11"/>
        <rFont val="AcadMtavr"/>
      </rPr>
      <t xml:space="preserve"> gagrilebis simZlavre</t>
    </r>
    <r>
      <rPr>
        <sz val="11"/>
        <rFont val="AcadNusx"/>
      </rPr>
      <t xml:space="preserve"> </t>
    </r>
    <r>
      <rPr>
        <b/>
        <sz val="11"/>
        <color indexed="30"/>
        <rFont val="Arial"/>
        <family val="2"/>
      </rPr>
      <t>Q</t>
    </r>
    <r>
      <rPr>
        <b/>
        <sz val="11"/>
        <color indexed="30"/>
        <rFont val="AcadNusx"/>
      </rPr>
      <t>gag.</t>
    </r>
    <r>
      <rPr>
        <b/>
        <sz val="11"/>
        <color indexed="30"/>
        <rFont val="Arial"/>
        <family val="2"/>
      </rPr>
      <t>=80kw.</t>
    </r>
    <r>
      <rPr>
        <b/>
        <sz val="11"/>
        <color indexed="30"/>
        <rFont val="AcadMtavr"/>
      </rPr>
      <t xml:space="preserve"> </t>
    </r>
    <r>
      <rPr>
        <sz val="11"/>
        <color indexed="8"/>
        <rFont val="AcadMtavr"/>
      </rPr>
      <t xml:space="preserve">gaTbobis simZlavre </t>
    </r>
    <r>
      <rPr>
        <b/>
        <sz val="11"/>
        <color indexed="10"/>
        <rFont val="Arial"/>
        <family val="2"/>
      </rPr>
      <t>Q</t>
    </r>
    <r>
      <rPr>
        <b/>
        <sz val="11"/>
        <color indexed="10"/>
        <rFont val="AcadNusx"/>
      </rPr>
      <t>gaT</t>
    </r>
    <r>
      <rPr>
        <b/>
        <sz val="11"/>
        <color indexed="10"/>
        <rFont val="Arial"/>
        <family val="2"/>
      </rPr>
      <t>.=90kw</t>
    </r>
  </si>
  <si>
    <r>
      <t xml:space="preserve"> </t>
    </r>
    <r>
      <rPr>
        <sz val="10"/>
        <rFont val="AcadMtavr"/>
      </rPr>
      <t>ekologiurad sufTa samacivro agentze momuSave</t>
    </r>
    <r>
      <rPr>
        <sz val="10"/>
        <rFont val="AcadNusx"/>
      </rPr>
      <t xml:space="preserve"> </t>
    </r>
    <r>
      <rPr>
        <b/>
        <sz val="10"/>
        <rFont val="AcadNusx"/>
      </rPr>
      <t>(mag:</t>
    </r>
    <r>
      <rPr>
        <b/>
        <sz val="10"/>
        <rFont val="Arial"/>
        <family val="2"/>
        <charset val="204"/>
      </rPr>
      <t>R-</t>
    </r>
    <r>
      <rPr>
        <b/>
        <sz val="10"/>
        <rFont val="AcadNusx"/>
      </rPr>
      <t>410A,</t>
    </r>
    <r>
      <rPr>
        <b/>
        <sz val="10"/>
        <rFont val="Arial"/>
        <family val="2"/>
        <charset val="204"/>
      </rPr>
      <t xml:space="preserve"> R-</t>
    </r>
    <r>
      <rPr>
        <b/>
        <sz val="10"/>
        <rFont val="AcadNusx"/>
      </rPr>
      <t>134</t>
    </r>
    <r>
      <rPr>
        <b/>
        <sz val="10"/>
        <rFont val="Arial"/>
        <family val="2"/>
        <charset val="204"/>
      </rPr>
      <t>A ,R</t>
    </r>
    <r>
      <rPr>
        <b/>
        <sz val="10"/>
        <rFont val="AcadNusx"/>
      </rPr>
      <t>-407)</t>
    </r>
    <r>
      <rPr>
        <sz val="10"/>
        <rFont val="AcadNusx"/>
      </rPr>
      <t xml:space="preserve"> </t>
    </r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>sistemis gare bloki romlis samuSao temperaturebia zamTris gare</t>
    </r>
    <r>
      <rPr>
        <sz val="10"/>
        <rFont val="AcadNusx"/>
      </rPr>
      <t xml:space="preserve"> </t>
    </r>
    <r>
      <rPr>
        <b/>
        <sz val="10"/>
        <color indexed="10"/>
        <rFont val="Arial"/>
        <family val="2"/>
        <charset val="204"/>
      </rPr>
      <t>T=-1</t>
    </r>
    <r>
      <rPr>
        <b/>
        <sz val="11"/>
        <color indexed="10"/>
        <rFont val="Calibri"/>
        <family val="2"/>
        <charset val="204"/>
      </rPr>
      <t>°</t>
    </r>
    <r>
      <rPr>
        <b/>
        <sz val="11"/>
        <color indexed="10"/>
        <rFont val="Arial"/>
        <family val="2"/>
        <charset val="204"/>
      </rPr>
      <t xml:space="preserve">C </t>
    </r>
    <r>
      <rPr>
        <sz val="11"/>
        <rFont val="AcadMtavr"/>
      </rPr>
      <t>da zafxulis gare</t>
    </r>
    <r>
      <rPr>
        <b/>
        <sz val="11"/>
        <color indexed="10"/>
        <rFont val="AcadMtavr"/>
      </rPr>
      <t xml:space="preserve"> </t>
    </r>
    <r>
      <rPr>
        <b/>
        <sz val="11"/>
        <color indexed="30"/>
        <rFont val="Arial"/>
        <family val="2"/>
      </rPr>
      <t>T=+41°C.</t>
    </r>
    <r>
      <rPr>
        <sz val="11"/>
        <rFont val="AcadMtavr"/>
      </rPr>
      <t xml:space="preserve"> gagrilebis simZlavre</t>
    </r>
    <r>
      <rPr>
        <sz val="11"/>
        <rFont val="AcadNusx"/>
      </rPr>
      <t xml:space="preserve"> </t>
    </r>
    <r>
      <rPr>
        <b/>
        <sz val="11"/>
        <color indexed="30"/>
        <rFont val="Arial"/>
        <family val="2"/>
      </rPr>
      <t>Q</t>
    </r>
    <r>
      <rPr>
        <b/>
        <sz val="11"/>
        <color indexed="30"/>
        <rFont val="AcadNusx"/>
      </rPr>
      <t>gag.</t>
    </r>
    <r>
      <rPr>
        <b/>
        <sz val="11"/>
        <color indexed="30"/>
        <rFont val="Arial"/>
        <family val="2"/>
      </rPr>
      <t>=120kw.</t>
    </r>
    <r>
      <rPr>
        <b/>
        <sz val="11"/>
        <color indexed="30"/>
        <rFont val="AcadMtavr"/>
      </rPr>
      <t xml:space="preserve"> </t>
    </r>
    <r>
      <rPr>
        <sz val="11"/>
        <color indexed="8"/>
        <rFont val="AcadMtavr"/>
      </rPr>
      <t xml:space="preserve">gaTbobis simZlavre </t>
    </r>
    <r>
      <rPr>
        <b/>
        <sz val="11"/>
        <color indexed="10"/>
        <rFont val="Arial"/>
        <family val="2"/>
      </rPr>
      <t>Q</t>
    </r>
    <r>
      <rPr>
        <b/>
        <sz val="11"/>
        <color indexed="10"/>
        <rFont val="AcadNusx"/>
      </rPr>
      <t>gaT</t>
    </r>
    <r>
      <rPr>
        <b/>
        <sz val="11"/>
        <color indexed="10"/>
        <rFont val="Arial"/>
        <family val="2"/>
      </rPr>
      <t>.=135kw</t>
    </r>
  </si>
  <si>
    <r>
      <t xml:space="preserve"> </t>
    </r>
    <r>
      <rPr>
        <sz val="10"/>
        <rFont val="AcadMtavr"/>
      </rPr>
      <t>ekologiurad sufTa samacivro agentze momuSave</t>
    </r>
    <r>
      <rPr>
        <sz val="10"/>
        <rFont val="AcadNusx"/>
      </rPr>
      <t xml:space="preserve"> </t>
    </r>
    <r>
      <rPr>
        <b/>
        <sz val="10"/>
        <rFont val="AcadNusx"/>
      </rPr>
      <t>(mag:</t>
    </r>
    <r>
      <rPr>
        <b/>
        <sz val="10"/>
        <rFont val="Arial"/>
        <family val="2"/>
        <charset val="204"/>
      </rPr>
      <t>R-</t>
    </r>
    <r>
      <rPr>
        <b/>
        <sz val="10"/>
        <rFont val="AcadNusx"/>
      </rPr>
      <t>410A,</t>
    </r>
    <r>
      <rPr>
        <b/>
        <sz val="10"/>
        <rFont val="Arial"/>
        <family val="2"/>
        <charset val="204"/>
      </rPr>
      <t xml:space="preserve"> R-</t>
    </r>
    <r>
      <rPr>
        <b/>
        <sz val="10"/>
        <rFont val="AcadNusx"/>
      </rPr>
      <t>134</t>
    </r>
    <r>
      <rPr>
        <b/>
        <sz val="10"/>
        <rFont val="Arial"/>
        <family val="2"/>
        <charset val="204"/>
      </rPr>
      <t>A ,R</t>
    </r>
    <r>
      <rPr>
        <b/>
        <sz val="10"/>
        <rFont val="AcadNusx"/>
      </rPr>
      <t>-407)</t>
    </r>
    <r>
      <rPr>
        <sz val="10"/>
        <rFont val="AcadNusx"/>
      </rPr>
      <t xml:space="preserve"> </t>
    </r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>sistemis gare bloki romlis samuSao temperaturebia zamTris gare</t>
    </r>
    <r>
      <rPr>
        <sz val="10"/>
        <rFont val="AcadNusx"/>
      </rPr>
      <t xml:space="preserve"> </t>
    </r>
    <r>
      <rPr>
        <b/>
        <sz val="10"/>
        <color indexed="10"/>
        <rFont val="Arial"/>
        <family val="2"/>
        <charset val="204"/>
      </rPr>
      <t>T=-1</t>
    </r>
    <r>
      <rPr>
        <b/>
        <sz val="11"/>
        <color indexed="10"/>
        <rFont val="Calibri"/>
        <family val="2"/>
        <charset val="204"/>
      </rPr>
      <t>°</t>
    </r>
    <r>
      <rPr>
        <b/>
        <sz val="11"/>
        <color indexed="10"/>
        <rFont val="Arial"/>
        <family val="2"/>
        <charset val="204"/>
      </rPr>
      <t xml:space="preserve">C </t>
    </r>
    <r>
      <rPr>
        <sz val="11"/>
        <rFont val="AcadMtavr"/>
      </rPr>
      <t>da zafxulis gare</t>
    </r>
    <r>
      <rPr>
        <b/>
        <sz val="11"/>
        <color indexed="10"/>
        <rFont val="AcadMtavr"/>
      </rPr>
      <t xml:space="preserve"> </t>
    </r>
    <r>
      <rPr>
        <b/>
        <sz val="11"/>
        <color indexed="30"/>
        <rFont val="Arial"/>
        <family val="2"/>
      </rPr>
      <t>T=+41°C.</t>
    </r>
    <r>
      <rPr>
        <sz val="11"/>
        <rFont val="AcadMtavr"/>
      </rPr>
      <t xml:space="preserve"> gagrilebis simZlavre</t>
    </r>
    <r>
      <rPr>
        <sz val="11"/>
        <rFont val="AcadNusx"/>
      </rPr>
      <t xml:space="preserve"> </t>
    </r>
    <r>
      <rPr>
        <b/>
        <sz val="11"/>
        <color indexed="30"/>
        <rFont val="Arial"/>
        <family val="2"/>
      </rPr>
      <t>Q</t>
    </r>
    <r>
      <rPr>
        <b/>
        <sz val="11"/>
        <color indexed="30"/>
        <rFont val="AcadNusx"/>
      </rPr>
      <t>gag.</t>
    </r>
    <r>
      <rPr>
        <b/>
        <sz val="11"/>
        <color indexed="30"/>
        <rFont val="Arial"/>
        <family val="2"/>
      </rPr>
      <t>=185kw.</t>
    </r>
    <r>
      <rPr>
        <b/>
        <sz val="11"/>
        <color indexed="30"/>
        <rFont val="AcadMtavr"/>
      </rPr>
      <t xml:space="preserve"> </t>
    </r>
    <r>
      <rPr>
        <sz val="11"/>
        <color indexed="8"/>
        <rFont val="AcadMtavr"/>
      </rPr>
      <t xml:space="preserve">gaTbobis simZlavre </t>
    </r>
    <r>
      <rPr>
        <b/>
        <sz val="11"/>
        <color indexed="10"/>
        <rFont val="Arial"/>
        <family val="2"/>
      </rPr>
      <t>Q</t>
    </r>
    <r>
      <rPr>
        <b/>
        <sz val="11"/>
        <color indexed="10"/>
        <rFont val="AcadNusx"/>
      </rPr>
      <t>gaT</t>
    </r>
    <r>
      <rPr>
        <b/>
        <sz val="11"/>
        <color indexed="10"/>
        <rFont val="Arial"/>
        <family val="2"/>
      </rPr>
      <t>.=207kw</t>
    </r>
  </si>
  <si>
    <r>
      <t xml:space="preserve"> </t>
    </r>
    <r>
      <rPr>
        <sz val="10"/>
        <rFont val="AcadMtavr"/>
      </rPr>
      <t>ekologiurad sufTa samacivro agentze momuSave</t>
    </r>
    <r>
      <rPr>
        <sz val="10"/>
        <rFont val="AcadNusx"/>
      </rPr>
      <t xml:space="preserve"> </t>
    </r>
    <r>
      <rPr>
        <b/>
        <sz val="10"/>
        <rFont val="AcadNusx"/>
      </rPr>
      <t>(mag:</t>
    </r>
    <r>
      <rPr>
        <b/>
        <sz val="10"/>
        <rFont val="Arial"/>
        <family val="2"/>
        <charset val="204"/>
      </rPr>
      <t>R-</t>
    </r>
    <r>
      <rPr>
        <b/>
        <sz val="10"/>
        <rFont val="AcadNusx"/>
      </rPr>
      <t>410A,</t>
    </r>
    <r>
      <rPr>
        <b/>
        <sz val="10"/>
        <rFont val="Arial"/>
        <family val="2"/>
        <charset val="204"/>
      </rPr>
      <t xml:space="preserve"> R-</t>
    </r>
    <r>
      <rPr>
        <b/>
        <sz val="10"/>
        <rFont val="AcadNusx"/>
      </rPr>
      <t>134</t>
    </r>
    <r>
      <rPr>
        <b/>
        <sz val="10"/>
        <rFont val="Arial"/>
        <family val="2"/>
        <charset val="204"/>
      </rPr>
      <t>A ,R</t>
    </r>
    <r>
      <rPr>
        <b/>
        <sz val="10"/>
        <rFont val="AcadNusx"/>
      </rPr>
      <t>-407)</t>
    </r>
    <r>
      <rPr>
        <sz val="10"/>
        <rFont val="AcadNusx"/>
      </rPr>
      <t xml:space="preserve"> </t>
    </r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>sistemis gare bloki romlis samuSao temperaturebia zamTris gare</t>
    </r>
    <r>
      <rPr>
        <sz val="10"/>
        <rFont val="AcadNusx"/>
      </rPr>
      <t xml:space="preserve"> </t>
    </r>
    <r>
      <rPr>
        <b/>
        <sz val="10"/>
        <color indexed="10"/>
        <rFont val="Arial"/>
        <family val="2"/>
        <charset val="204"/>
      </rPr>
      <t>T=-1</t>
    </r>
    <r>
      <rPr>
        <b/>
        <sz val="11"/>
        <color indexed="10"/>
        <rFont val="Calibri"/>
        <family val="2"/>
        <charset val="204"/>
      </rPr>
      <t>°</t>
    </r>
    <r>
      <rPr>
        <b/>
        <sz val="11"/>
        <color indexed="10"/>
        <rFont val="Arial"/>
        <family val="2"/>
        <charset val="204"/>
      </rPr>
      <t xml:space="preserve">C </t>
    </r>
    <r>
      <rPr>
        <sz val="11"/>
        <rFont val="AcadMtavr"/>
      </rPr>
      <t>da zafxulis gare</t>
    </r>
    <r>
      <rPr>
        <b/>
        <sz val="11"/>
        <color indexed="10"/>
        <rFont val="AcadMtavr"/>
      </rPr>
      <t xml:space="preserve"> </t>
    </r>
    <r>
      <rPr>
        <b/>
        <sz val="11"/>
        <color indexed="30"/>
        <rFont val="Arial"/>
        <family val="2"/>
      </rPr>
      <t>T=+41°C.</t>
    </r>
    <r>
      <rPr>
        <sz val="11"/>
        <rFont val="AcadMtavr"/>
      </rPr>
      <t xml:space="preserve"> gagrilebis simZlavre</t>
    </r>
    <r>
      <rPr>
        <sz val="11"/>
        <rFont val="AcadNusx"/>
      </rPr>
      <t xml:space="preserve"> </t>
    </r>
    <r>
      <rPr>
        <b/>
        <sz val="11"/>
        <color indexed="30"/>
        <rFont val="Arial"/>
        <family val="2"/>
      </rPr>
      <t>Q</t>
    </r>
    <r>
      <rPr>
        <b/>
        <sz val="11"/>
        <color indexed="30"/>
        <rFont val="AcadNusx"/>
      </rPr>
      <t>gag.</t>
    </r>
    <r>
      <rPr>
        <b/>
        <sz val="11"/>
        <color indexed="30"/>
        <rFont val="Arial"/>
        <family val="2"/>
      </rPr>
      <t>=56kw.</t>
    </r>
    <r>
      <rPr>
        <b/>
        <sz val="11"/>
        <color indexed="30"/>
        <rFont val="AcadMtavr"/>
      </rPr>
      <t xml:space="preserve"> </t>
    </r>
    <r>
      <rPr>
        <sz val="11"/>
        <color indexed="8"/>
        <rFont val="AcadMtavr"/>
      </rPr>
      <t xml:space="preserve">gaTbobis simZlavre </t>
    </r>
    <r>
      <rPr>
        <b/>
        <sz val="11"/>
        <color indexed="10"/>
        <rFont val="Arial"/>
        <family val="2"/>
      </rPr>
      <t>Q</t>
    </r>
    <r>
      <rPr>
        <b/>
        <sz val="11"/>
        <color indexed="10"/>
        <rFont val="AcadNusx"/>
      </rPr>
      <t>gaT</t>
    </r>
    <r>
      <rPr>
        <b/>
        <sz val="11"/>
        <color indexed="10"/>
        <rFont val="Arial"/>
        <family val="2"/>
      </rPr>
      <t>.=63kw</t>
    </r>
  </si>
  <si>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 xml:space="preserve">sistemis, saSualo brunTa ricxvze momuSave, naklebad xmauriani  arxuli fancoili, sruli avtomatikiT,  Camket-maregulirebeli ventilebiT  aRWurvili, romlis Tboteqnikuri </t>
    </r>
    <r>
      <rPr>
        <b/>
        <u/>
        <sz val="10"/>
        <color indexed="10"/>
        <rFont val="AcadMtavr"/>
      </rPr>
      <t>saSualo</t>
    </r>
    <r>
      <rPr>
        <sz val="10"/>
        <rFont val="AcadMtavr"/>
      </rPr>
      <t xml:space="preserve"> siCqaris maCveneblebia: sicivis</t>
    </r>
    <r>
      <rPr>
        <sz val="10"/>
        <rFont val="AcadNusx"/>
      </rPr>
      <t>_</t>
    </r>
    <r>
      <rPr>
        <b/>
        <sz val="10"/>
        <color indexed="12"/>
        <rFont val="Arial"/>
        <family val="2"/>
        <charset val="204"/>
      </rPr>
      <t>Q</t>
    </r>
    <r>
      <rPr>
        <b/>
        <sz val="10"/>
        <color indexed="12"/>
        <rFont val="AcadNusx"/>
      </rPr>
      <t>gag</t>
    </r>
    <r>
      <rPr>
        <b/>
        <sz val="10"/>
        <color indexed="12"/>
        <rFont val="Arial"/>
        <family val="2"/>
        <charset val="204"/>
      </rPr>
      <t xml:space="preserve">.=11,4kw. </t>
    </r>
    <r>
      <rPr>
        <sz val="10"/>
        <color indexed="8"/>
        <rFont val="AcadMtavr"/>
      </rPr>
      <t>Dda siTbos</t>
    </r>
    <r>
      <rPr>
        <b/>
        <sz val="10"/>
        <color indexed="12"/>
        <rFont val="AcadMtavr"/>
      </rPr>
      <t xml:space="preserve"> </t>
    </r>
    <r>
      <rPr>
        <b/>
        <sz val="10"/>
        <color indexed="10"/>
        <rFont val="Arial"/>
        <family val="2"/>
        <charset val="204"/>
      </rPr>
      <t>Q</t>
    </r>
    <r>
      <rPr>
        <b/>
        <sz val="10"/>
        <color indexed="10"/>
        <rFont val="AcadNusx"/>
      </rPr>
      <t>gaT</t>
    </r>
    <r>
      <rPr>
        <b/>
        <sz val="10"/>
        <color indexed="10"/>
        <rFont val="Arial"/>
        <family val="2"/>
        <charset val="204"/>
      </rPr>
      <t>.=16kw</t>
    </r>
  </si>
  <si>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 xml:space="preserve">sistemis, saSualo brunTa ricxvze momuSave, naklebad xmauriani  arxuli fancoili, sruli avtomatikiT,  Camket-maregulirebeli ventilebiT  aRWurvili, romlis Tboteqnikuri </t>
    </r>
    <r>
      <rPr>
        <b/>
        <u/>
        <sz val="10"/>
        <color indexed="10"/>
        <rFont val="AcadMtavr"/>
      </rPr>
      <t>saSualo</t>
    </r>
    <r>
      <rPr>
        <sz val="10"/>
        <rFont val="AcadMtavr"/>
      </rPr>
      <t xml:space="preserve"> siCqaris maCveneblebia: sicivis</t>
    </r>
    <r>
      <rPr>
        <sz val="10"/>
        <rFont val="AcadNusx"/>
      </rPr>
      <t>_</t>
    </r>
    <r>
      <rPr>
        <b/>
        <sz val="10"/>
        <color indexed="12"/>
        <rFont val="Arial"/>
        <family val="2"/>
        <charset val="204"/>
      </rPr>
      <t>Q</t>
    </r>
    <r>
      <rPr>
        <b/>
        <sz val="10"/>
        <color indexed="12"/>
        <rFont val="AcadNusx"/>
      </rPr>
      <t>gag</t>
    </r>
    <r>
      <rPr>
        <b/>
        <sz val="10"/>
        <color indexed="12"/>
        <rFont val="Arial"/>
        <family val="2"/>
        <charset val="204"/>
      </rPr>
      <t xml:space="preserve">.=9,1kw. </t>
    </r>
    <r>
      <rPr>
        <sz val="10"/>
        <color indexed="8"/>
        <rFont val="AcadMtavr"/>
      </rPr>
      <t>Dda siTbos</t>
    </r>
    <r>
      <rPr>
        <b/>
        <sz val="10"/>
        <color indexed="12"/>
        <rFont val="AcadMtavr"/>
      </rPr>
      <t xml:space="preserve"> </t>
    </r>
    <r>
      <rPr>
        <b/>
        <sz val="10"/>
        <color indexed="10"/>
        <rFont val="Arial"/>
        <family val="2"/>
        <charset val="204"/>
      </rPr>
      <t>Q</t>
    </r>
    <r>
      <rPr>
        <b/>
        <sz val="10"/>
        <color indexed="10"/>
        <rFont val="AcadNusx"/>
      </rPr>
      <t>gaT</t>
    </r>
    <r>
      <rPr>
        <b/>
        <sz val="10"/>
        <color indexed="10"/>
        <rFont val="Arial"/>
        <family val="2"/>
        <charset val="204"/>
      </rPr>
      <t>.=12,5kw</t>
    </r>
  </si>
  <si>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 xml:space="preserve">sistemis, saSualo brunTa ricxvze momuSave, naklebad xmauriani  arxuli fancoili, sruli avtomatikiT,  Camket-maregulirebeli ventilebiT  aRWurvili, romlis Tboteqnikuri </t>
    </r>
    <r>
      <rPr>
        <b/>
        <u/>
        <sz val="10"/>
        <color indexed="10"/>
        <rFont val="AcadMtavr"/>
      </rPr>
      <t>saSualo</t>
    </r>
    <r>
      <rPr>
        <sz val="10"/>
        <rFont val="AcadMtavr"/>
      </rPr>
      <t xml:space="preserve"> siCqaris maCveneblebia: sicivis</t>
    </r>
    <r>
      <rPr>
        <sz val="10"/>
        <rFont val="AcadNusx"/>
      </rPr>
      <t>_</t>
    </r>
    <r>
      <rPr>
        <b/>
        <sz val="10"/>
        <color indexed="12"/>
        <rFont val="Arial"/>
        <family val="2"/>
        <charset val="204"/>
      </rPr>
      <t>Q</t>
    </r>
    <r>
      <rPr>
        <b/>
        <sz val="10"/>
        <color indexed="12"/>
        <rFont val="AcadNusx"/>
      </rPr>
      <t>gag</t>
    </r>
    <r>
      <rPr>
        <b/>
        <sz val="10"/>
        <color indexed="12"/>
        <rFont val="Arial"/>
        <family val="2"/>
        <charset val="204"/>
      </rPr>
      <t xml:space="preserve">.=3,7kw. </t>
    </r>
    <r>
      <rPr>
        <sz val="10"/>
        <color indexed="8"/>
        <rFont val="AcadMtavr"/>
      </rPr>
      <t>Dda siTbos</t>
    </r>
    <r>
      <rPr>
        <b/>
        <sz val="10"/>
        <color indexed="12"/>
        <rFont val="AcadMtavr"/>
      </rPr>
      <t xml:space="preserve"> </t>
    </r>
    <r>
      <rPr>
        <b/>
        <sz val="10"/>
        <color indexed="10"/>
        <rFont val="Arial"/>
        <family val="2"/>
        <charset val="204"/>
      </rPr>
      <t>Q</t>
    </r>
    <r>
      <rPr>
        <b/>
        <sz val="10"/>
        <color indexed="10"/>
        <rFont val="AcadNusx"/>
      </rPr>
      <t>gaT</t>
    </r>
    <r>
      <rPr>
        <b/>
        <sz val="10"/>
        <color indexed="10"/>
        <rFont val="Arial"/>
        <family val="2"/>
        <charset val="204"/>
      </rPr>
      <t>.=5kw</t>
    </r>
  </si>
  <si>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 xml:space="preserve">sistemis, saSualo brunTa ricxvze momuSave, naklebad xmauriani  arxuli fancoili, sruli avtomatikiT,  Camket-maregulirebeli ventilebiT  aRWurvili, romlis Tboteqnikuri </t>
    </r>
    <r>
      <rPr>
        <b/>
        <u/>
        <sz val="10"/>
        <color indexed="10"/>
        <rFont val="AcadMtavr"/>
      </rPr>
      <t>saSualo</t>
    </r>
    <r>
      <rPr>
        <sz val="10"/>
        <rFont val="AcadMtavr"/>
      </rPr>
      <t xml:space="preserve"> siCqaris maCveneblebia: sicivis</t>
    </r>
    <r>
      <rPr>
        <sz val="10"/>
        <rFont val="AcadNusx"/>
      </rPr>
      <t>_</t>
    </r>
    <r>
      <rPr>
        <b/>
        <sz val="10"/>
        <color indexed="12"/>
        <rFont val="Arial"/>
        <family val="2"/>
        <charset val="204"/>
      </rPr>
      <t>Q</t>
    </r>
    <r>
      <rPr>
        <b/>
        <sz val="10"/>
        <color indexed="12"/>
        <rFont val="AcadNusx"/>
      </rPr>
      <t>gag</t>
    </r>
    <r>
      <rPr>
        <b/>
        <sz val="10"/>
        <color indexed="12"/>
        <rFont val="Arial"/>
        <family val="2"/>
        <charset val="204"/>
      </rPr>
      <t xml:space="preserve">.=2,9kw. </t>
    </r>
    <r>
      <rPr>
        <sz val="10"/>
        <color indexed="8"/>
        <rFont val="AcadMtavr"/>
      </rPr>
      <t>Dda siTbos</t>
    </r>
    <r>
      <rPr>
        <b/>
        <sz val="10"/>
        <color indexed="12"/>
        <rFont val="AcadMtavr"/>
      </rPr>
      <t xml:space="preserve"> </t>
    </r>
    <r>
      <rPr>
        <b/>
        <sz val="10"/>
        <color indexed="10"/>
        <rFont val="Arial"/>
        <family val="2"/>
        <charset val="204"/>
      </rPr>
      <t>Q</t>
    </r>
    <r>
      <rPr>
        <b/>
        <sz val="10"/>
        <color indexed="10"/>
        <rFont val="AcadNusx"/>
      </rPr>
      <t>gaT</t>
    </r>
    <r>
      <rPr>
        <b/>
        <sz val="10"/>
        <color indexed="10"/>
        <rFont val="Arial"/>
        <family val="2"/>
        <charset val="204"/>
      </rPr>
      <t>.=4kw</t>
    </r>
  </si>
  <si>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 xml:space="preserve">sistemis, saSualo brunTa ricxvze momuSave, naklebad xmauriani  arxuli fancoili, sruli avtomatikiT,  Camket-maregulirebeli ventilebiT  aRWurvili, romlis Tboteqnikuri </t>
    </r>
    <r>
      <rPr>
        <b/>
        <u/>
        <sz val="10"/>
        <color indexed="10"/>
        <rFont val="AcadMtavr"/>
      </rPr>
      <t>saSualo</t>
    </r>
    <r>
      <rPr>
        <sz val="10"/>
        <rFont val="AcadMtavr"/>
      </rPr>
      <t xml:space="preserve"> siCqaris maCveneblebia: sicivis</t>
    </r>
    <r>
      <rPr>
        <sz val="10"/>
        <rFont val="AcadNusx"/>
      </rPr>
      <t>_</t>
    </r>
    <r>
      <rPr>
        <b/>
        <sz val="10"/>
        <color indexed="12"/>
        <rFont val="Arial"/>
        <family val="2"/>
        <charset val="204"/>
      </rPr>
      <t>Q</t>
    </r>
    <r>
      <rPr>
        <b/>
        <sz val="10"/>
        <color indexed="12"/>
        <rFont val="AcadNusx"/>
      </rPr>
      <t>gag</t>
    </r>
    <r>
      <rPr>
        <b/>
        <sz val="10"/>
        <color indexed="12"/>
        <rFont val="Arial"/>
        <family val="2"/>
        <charset val="204"/>
      </rPr>
      <t xml:space="preserve">.=2,3kw. </t>
    </r>
    <r>
      <rPr>
        <sz val="10"/>
        <color indexed="8"/>
        <rFont val="AcadMtavr"/>
      </rPr>
      <t>Dda siTbos</t>
    </r>
    <r>
      <rPr>
        <b/>
        <sz val="10"/>
        <color indexed="12"/>
        <rFont val="AcadMtavr"/>
      </rPr>
      <t xml:space="preserve"> </t>
    </r>
    <r>
      <rPr>
        <b/>
        <sz val="10"/>
        <color indexed="10"/>
        <rFont val="Arial"/>
        <family val="2"/>
        <charset val="204"/>
      </rPr>
      <t>Q</t>
    </r>
    <r>
      <rPr>
        <b/>
        <sz val="10"/>
        <color indexed="10"/>
        <rFont val="AcadNusx"/>
      </rPr>
      <t>gaT</t>
    </r>
    <r>
      <rPr>
        <b/>
        <sz val="10"/>
        <color indexed="10"/>
        <rFont val="Arial"/>
        <family val="2"/>
        <charset val="204"/>
      </rPr>
      <t>.=3kw</t>
    </r>
  </si>
  <si>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 xml:space="preserve">sistemis, saSualo brunTa ricxvze momuSave, naklebad xmauriani  arxuli fancoili, sruli avtomatikiT,  Camket-maregulirebeli ventilebiT  aRWurvili, romlis Tboteqnikuri </t>
    </r>
    <r>
      <rPr>
        <b/>
        <u/>
        <sz val="10"/>
        <color indexed="10"/>
        <rFont val="AcadMtavr"/>
      </rPr>
      <t>saSualo</t>
    </r>
    <r>
      <rPr>
        <sz val="10"/>
        <rFont val="AcadMtavr"/>
      </rPr>
      <t xml:space="preserve"> siCqaris maCveneblebia: sicivis</t>
    </r>
    <r>
      <rPr>
        <sz val="10"/>
        <rFont val="AcadNusx"/>
      </rPr>
      <t>_</t>
    </r>
    <r>
      <rPr>
        <b/>
        <sz val="10"/>
        <color indexed="12"/>
        <rFont val="Arial"/>
        <family val="2"/>
        <charset val="204"/>
      </rPr>
      <t>Q</t>
    </r>
    <r>
      <rPr>
        <b/>
        <sz val="10"/>
        <color indexed="12"/>
        <rFont val="AcadNusx"/>
      </rPr>
      <t>gag</t>
    </r>
    <r>
      <rPr>
        <b/>
        <sz val="10"/>
        <color indexed="12"/>
        <rFont val="Arial"/>
        <family val="2"/>
        <charset val="204"/>
      </rPr>
      <t xml:space="preserve">.=7,3kw. </t>
    </r>
    <r>
      <rPr>
        <sz val="10"/>
        <color indexed="8"/>
        <rFont val="AcadMtavr"/>
      </rPr>
      <t>Dda siTbos</t>
    </r>
    <r>
      <rPr>
        <b/>
        <sz val="10"/>
        <color indexed="12"/>
        <rFont val="AcadMtavr"/>
      </rPr>
      <t xml:space="preserve"> </t>
    </r>
    <r>
      <rPr>
        <b/>
        <sz val="10"/>
        <color indexed="10"/>
        <rFont val="Arial"/>
        <family val="2"/>
        <charset val="204"/>
      </rPr>
      <t>Q</t>
    </r>
    <r>
      <rPr>
        <b/>
        <sz val="10"/>
        <color indexed="10"/>
        <rFont val="AcadNusx"/>
      </rPr>
      <t>gaT</t>
    </r>
    <r>
      <rPr>
        <b/>
        <sz val="10"/>
        <color indexed="10"/>
        <rFont val="Arial"/>
        <family val="2"/>
        <charset val="204"/>
      </rPr>
      <t>.=9kw</t>
    </r>
  </si>
  <si>
    <t>VRF სისტემის მილგაყვანილობა</t>
  </si>
  <si>
    <t>spilenZis samkapi(refneti) #1 9,52mmX6,35mm</t>
  </si>
  <si>
    <t>spilenZis samkapi(refneti) #2 12,7mmX9,52mm</t>
  </si>
  <si>
    <t>spilenZis samkapi(refneti) #3 25,4mmX19,05mm</t>
  </si>
  <si>
    <t>spilenZis samkapi(refneti) #4 28,58mmX19,05mm</t>
  </si>
  <si>
    <t xml:space="preserve">spilenZis samkapi(refneti) #5 </t>
  </si>
  <si>
    <t>spilenZis samkapi(refneti) #6</t>
  </si>
  <si>
    <t>izolacia spilenZis milebisTvis</t>
  </si>
  <si>
    <t xml:space="preserve">damatebiT freoni </t>
  </si>
  <si>
    <t>drenaJis mili 50mm</t>
  </si>
  <si>
    <t>drenaJis drekadi mili mili 20mm</t>
  </si>
  <si>
    <t xml:space="preserve">rezinis fitingi "limonCiki" </t>
  </si>
  <si>
    <r>
      <t>spilenZis mili</t>
    </r>
    <r>
      <rPr>
        <b/>
        <sz val="10"/>
        <rFont val="AcadMtavr"/>
      </rPr>
      <t xml:space="preserve">  6,35mm</t>
    </r>
  </si>
  <si>
    <r>
      <t>"_" D</t>
    </r>
    <r>
      <rPr>
        <b/>
        <sz val="10"/>
        <rFont val="AcadMtavr"/>
      </rPr>
      <t>9,52  mm</t>
    </r>
    <r>
      <rPr>
        <sz val="10"/>
        <rFont val="AcadMtavr"/>
      </rPr>
      <t xml:space="preserve"> </t>
    </r>
  </si>
  <si>
    <r>
      <t>"_" D</t>
    </r>
    <r>
      <rPr>
        <b/>
        <sz val="10"/>
        <rFont val="AcadMtavr"/>
      </rPr>
      <t>12,7  mm</t>
    </r>
    <r>
      <rPr>
        <sz val="10"/>
        <rFont val="AcadMtavr"/>
      </rPr>
      <t xml:space="preserve"> </t>
    </r>
  </si>
  <si>
    <r>
      <t>"_" D</t>
    </r>
    <r>
      <rPr>
        <b/>
        <sz val="10"/>
        <rFont val="AcadMtavr"/>
      </rPr>
      <t>15,88 mm</t>
    </r>
    <r>
      <rPr>
        <sz val="10"/>
        <rFont val="AcadMtavr"/>
      </rPr>
      <t xml:space="preserve"> </t>
    </r>
  </si>
  <si>
    <r>
      <t>"_" D</t>
    </r>
    <r>
      <rPr>
        <b/>
        <sz val="10"/>
        <rFont val="AcadMtavr"/>
      </rPr>
      <t>19,05 mm</t>
    </r>
    <r>
      <rPr>
        <sz val="10"/>
        <rFont val="AcadMtavr"/>
      </rPr>
      <t xml:space="preserve"> </t>
    </r>
  </si>
  <si>
    <r>
      <t>"_" D</t>
    </r>
    <r>
      <rPr>
        <b/>
        <sz val="10"/>
        <rFont val="AcadMtavr"/>
      </rPr>
      <t>22,22 mm</t>
    </r>
    <r>
      <rPr>
        <sz val="10"/>
        <rFont val="AcadMtavr"/>
      </rPr>
      <t xml:space="preserve"> </t>
    </r>
  </si>
  <si>
    <r>
      <t>"_" D</t>
    </r>
    <r>
      <rPr>
        <b/>
        <sz val="10"/>
        <rFont val="AcadMtavr"/>
      </rPr>
      <t>28,58 mm</t>
    </r>
    <r>
      <rPr>
        <sz val="10"/>
        <rFont val="AcadMtavr"/>
      </rPr>
      <t xml:space="preserve"> </t>
    </r>
  </si>
  <si>
    <r>
      <t>"_" D</t>
    </r>
    <r>
      <rPr>
        <b/>
        <sz val="10"/>
        <rFont val="AcadMtavr"/>
      </rPr>
      <t>34,98 mm</t>
    </r>
    <r>
      <rPr>
        <sz val="10"/>
        <rFont val="AcadMtavr"/>
      </rPr>
      <t xml:space="preserve"> </t>
    </r>
  </si>
  <si>
    <t>კგ</t>
  </si>
  <si>
    <t>დამხმარე მასალები და სამაგრი ფურნიტურა</t>
  </si>
  <si>
    <t>დაბალი ძაბვის მოწყობილობა</t>
  </si>
  <si>
    <t>ავტომატური ამომრთველი ჩამოსხმული კორპუსით, სამრეწველო ელექტრო მომარაგებისთვის 380/220V  3P  1000A,  კლასი C</t>
  </si>
  <si>
    <t>აღრიცხვის კარადა ლითონის გამჭვირვალე სარკმლით, ზომა 1000x350x250 მმ  სამონტაჟო აღჭურვილობით</t>
  </si>
  <si>
    <t>სამფაზა მრიცხველი ელექტრონული, 5 ა</t>
  </si>
  <si>
    <t xml:space="preserve">დენის ტრანსფორმატორები 1000/5 </t>
  </si>
  <si>
    <t>საკონტროლო კაბელი სპილენძისძარღვიანი NYMj 7x2,5 მმ2 კვეთი</t>
  </si>
  <si>
    <t>დიზელ გენერატორი 500 kVA კონტეინერით, გარე მონტაჟის, რეზერვის ავტომატურად ჩართვის სისტემის ფარით  (სარეზერვო კვება)</t>
  </si>
  <si>
    <t>იატაკზე სამონტაჟო მონობლოკური კაბინა 2000x800x400, მკვირივი ფოლადის, სადგარი ფირფიტით, IP55, სამონტაჟო აღჭურვილობით - MDB</t>
  </si>
  <si>
    <t>ავტომატური ამომრთველი ჩამოსხმული კორპუსით, სამრეწველო ელექტრო მომარაგებისთვის 380/220V   3P  250A,  კლასი C (შემყვანი)</t>
  </si>
  <si>
    <t>ავტომატური ამომრთველი ჩამოსხმული კორპუსით, სამრეწველო ელექტრო მომარაგებისთვის 380/220V   3P  250A,  კლასი C</t>
  </si>
  <si>
    <t>ავტომატური ამომრთველი ჩამოსხმული კორპუსით, სამრეწველო ელექტრო მომარაგებისთვის 380/220V   3P  100A,  კლასი C</t>
  </si>
  <si>
    <t>ავტომატური ამომრთველი ჩამოსხმული კორპუსით, სამრეწველო ელექტრო მომარაგებისთვის 380/220V   3P  50A,  კლასი C (მ.შ. 3- სარეზერვო)</t>
  </si>
  <si>
    <t>ავტომატური ამომრთველი ჩამოსხმული კორპუსით, სამრეწველო ელექტრო მომარაგებისთვის 380/220V   3P  10A,  კლასი C</t>
  </si>
  <si>
    <t>ავტომატური ამომრთველი ჩამოსხმული კორპუსით, სამრეწველო ელექტრო მომარაგებისთვის 220V   1P  50 A,  კლასი C</t>
  </si>
  <si>
    <t>შენობაში სამონტაჟო შემყვან-გამანაწ.ფარი 20 მოდულიანი, IP40, სამონტაჟო აღჭურვილობით  LDB-31-01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</si>
  <si>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380/220V   3P  50 A,  კლასი C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</si>
  <si>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380/220V   3P  32 A,  კლასი C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</si>
  <si>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380/220V   3P  25 A,  კლასი C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</si>
  <si>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220V   1P  25 A,  კლასი C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</si>
  <si>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220V   1P 6 A,  კლასი C</t>
  </si>
  <si>
    <t>ავტომატური ამომრთველი ჩამოსხმული კორპუსით, სამრეწველო ელექტრო მომარაგებისთვის 220V   1P  16 A,  კლასი C (მ.შ. 1-სარეზერვო)</t>
  </si>
  <si>
    <t>ავტომატური ამომრთველი ჩამოსხმული კორპუსით, სამრეწველო ელექტრო მომარაგებისთვის 220V   1P  6A,  კლასი C</t>
  </si>
  <si>
    <t>შენობაში სამონტაჟო შემყვან-გამანაწ.ფარი 14 მოდულიანი, IP40, სამონტაჟო აღჭურვილობით  LDB-31-02</t>
  </si>
  <si>
    <t>ავტომატური ამომრთველი ჩამოსხმული კორპუსით, სამრეწველო ელექტრო მომარაგებისთვის 380/220V   3P  100A,  კლასი C (შემყვანი)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</si>
  <si>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380/220V   3P  16 A,  კლასი C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</si>
  <si>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220V   1P 25 A,  კლასი C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</si>
  <si>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220V   1P 16 A,  კლასი C</t>
  </si>
  <si>
    <t>ავტომატური ამომრთველი ჩამოსხმული კორპუსით, სამრეწველო ელექტრო მომარაგებისთვის 220V  1P 16A,  კლასი C  (მ.შ. 1-სარეზერვო)</t>
  </si>
  <si>
    <t>შენობაში სამონტაჟო შემყვან-გამანაწ.ფარი 6 მოდულიანი, IP40, სამონტაჟო აღჭურვილობით  LDB-31-03</t>
  </si>
  <si>
    <t>ავტომატური ამომრთველი ჩამოსხმული კორპუსით, სამრეწველო ელექტრო მომარაგებისთვის 220V   2P  50A,  კლასი C  (შემყვანი)</t>
  </si>
  <si>
    <t>დიფერენციალური დამცავი ამომრთველი ჩამოსხმული კორპუსით, სამრეწველო ელექტრო მომარაგებისთვის 220V  1P 10A,  კლასი C</t>
  </si>
  <si>
    <t>ავტომატური ამომრთველი ჩამოსხმული კორპუსით, სამრეწველო ელექტრო მომარაგებისთვის 220V  1P 10A,  კლასი C   (მ.შ. 1-სარეზერვო)</t>
  </si>
  <si>
    <t>შენობაში სამონტაჟო შემყვან-გამანაწ.ფარი 6 მოდულიანი, IP40, სამონტაჟო აღჭურვილობით  LDB-31-04</t>
  </si>
  <si>
    <t>შენობაში სამონტაჟო შემყვან-გამანაწ.ფარი 14 მოდულიანი, IP40, სამონტაჟო აღჭურვილობით  LDB-32-01</t>
  </si>
  <si>
    <t>ავტომატური ამომრთველი ჩამოსხმული კორპუსით, სამრეწველო ელექტრო მომარაგებისთვის 380/220V   3P  50A,  კლასი C (შემყვანი)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</si>
  <si>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380/220V   3P  10 A,  კლასი C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</si>
  <si>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220V   1P 32 A,  კლასი C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</si>
  <si>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220V   1P 10 A,  კლასი C</t>
  </si>
  <si>
    <t>ავტომატური ამომრთველი ჩამოსხმული კორპუსით, სამრეწველო ელექტრო მომარაგებისთვის 220V  1P 10 A,  კლასი C  (მ.შ. 1-სარეზერვო)</t>
  </si>
  <si>
    <t>შენობაში სამონტაჟო შემყვან-გამანაწ.ფარი 6 მოდულიანი, IP40, სამონტაჟო აღჭურვილობით  LDB-33-01</t>
  </si>
  <si>
    <t>შენობაში სამონტაჟო შემყვან-გამანაწ.ფარი 6 მოდულიანი, IP40, სამონტაჟო აღჭურვილობით  LDB-34-01</t>
  </si>
  <si>
    <t xml:space="preserve">უწყვეტი დენის წყარო ძაბვის გამმართველით (UPS)  10 kW/380 V  სასერვერო </t>
  </si>
  <si>
    <t>შენობაში სამონტაჟო შემყვან-გამანაწ.ფარი 8 მოდულიანი, IP40, სამონტაჟო აღჭურვილობით  DB-ავარიული განათება</t>
  </si>
  <si>
    <t>ავტომატური ამომრთველი ჩამოსხმული კორპუსით, სამრეწველო ელექტრო მომარაგებისთვის 220V   1P  25A,  კლასი C</t>
  </si>
  <si>
    <t>ავტომატური ამომრთველი ჩამოსხმული კორპუსით, სამრეწველო ელექტრო მომარაგებისთვის 220V  1P 10A,  კლასი C</t>
  </si>
  <si>
    <t>შენობაში სამონტაჟო შემყვან-გამანაწ.ფარი 8 მოდულიანი, IP40, სამონტაჟო აღჭურვილობით  DB-სამზარეულოს ლიფტი</t>
  </si>
  <si>
    <t>ავტომატური ამომრთველი ჩამოსხმული კორპუსით, სამრეწველო ელექტრო მომარაგებისთვის 380/220V   3P 16A,  კლასი C  (შემყვანი)</t>
  </si>
  <si>
    <t>შენობაში სამონტაჟო შემყვან-გამანაწ.ფარი 8 მოდულიანი, IP40, სამონტაჟო აღჭურვილობით  LDB-VRV-1 ,   LDB-VRV-2  (გაგრილება-ვენტილაციის ფარი-1, -2)</t>
  </si>
  <si>
    <t>ავტომატური ამომრთველი ჩამოსხმული კორპუსით, სამრეწველო ელექტრო მომარაგებისთვის 380/220V   3P  250 A,  კლასი C</t>
  </si>
  <si>
    <t>ავტომატური ამომრთველი ჩამოსხმული კორპუსით, სამრეწველო ელექტრო მომარაგებისთვის 380/220V  3P 100 A,  კლასი C (დაზუსტდეს ვენტილაციის პროექტით)</t>
  </si>
  <si>
    <t>დამატებითი მასალა, 15%</t>
  </si>
  <si>
    <t>კაბელები</t>
  </si>
  <si>
    <t>სპილენძისძარღვიანი სადენი  3x1,5  NYMнг-LS</t>
  </si>
  <si>
    <t>სპილენძისძარღვიანი სადენი  3x2,5  NYMнг-LS</t>
  </si>
  <si>
    <t>სპილენძისძარღვიანი სადენი  3x4  NYMнг-LS</t>
  </si>
  <si>
    <t>სპილენძისძარღვიანი სადენი  3x6  NYMнг-LS</t>
  </si>
  <si>
    <t>სპილენძისძარღვიანი სადენი  5x4  NYMнг-LS</t>
  </si>
  <si>
    <t>სპილენძისძარღვიანი სადენი  5x6  NYMнг-LS</t>
  </si>
  <si>
    <t>სპილენძისძარღვიანი სადენი  5x10  NYMнг-LS</t>
  </si>
  <si>
    <t>სპილენძისძარღვიანი სადენი  5x16  NYMнг-LS</t>
  </si>
  <si>
    <t>სპილენძისძარღვიანი სადენი  5x25  NYMнг-LS</t>
  </si>
  <si>
    <t>სპილენძისძარღვიანი სადენი  5x70  NYMнг-LS</t>
  </si>
  <si>
    <t>სპილენძისძარღვიანი სადენი  4x150+1x120  NYMнг-LS</t>
  </si>
  <si>
    <t>სპილენძისძარღვიანი კაბელის დამაბოლოებელი ბუნიკი 6-10-16-25 კვ.მმ</t>
  </si>
  <si>
    <t>სპილენძისძარღვიანი კაბელის დამაბოლოებელი ბუნიკი 70 კვ.მმ</t>
  </si>
  <si>
    <t>სპილენძისძარღვიანი კაბელის დამაბოლოებელი ბუნიკი 150 კვ.მმ</t>
  </si>
  <si>
    <t>საკაბელო არხი პერფორირებული ანოდირებული ალუმინის 100X60 mm</t>
  </si>
  <si>
    <t>საკაბელო არხი პერფორირებული ანოდირებული ალუმინის 200X60 mm</t>
  </si>
  <si>
    <t>საკაბელო არხი პერფორირებული ანოდირებული ალუმინის 300X60 mm</t>
  </si>
  <si>
    <t>საკაბელო კიბე (ვერტიკალური არხი) პერფორირებული ანოდირებული ალუმინის 300X60 mm</t>
  </si>
  <si>
    <t>საკაბელო არხი 1 სექციით, 60x40</t>
  </si>
  <si>
    <t>გოფრირებული მილი, უწვადი, პოლიქლორვინილის, დიამ.50 მმ</t>
  </si>
  <si>
    <t>დამატებითი მასალა, 25%</t>
  </si>
  <si>
    <t>დამიწების მოწყობა</t>
  </si>
  <si>
    <t>გალვანიზირებული ფოლადის ზოლოვანა 40*4</t>
  </si>
  <si>
    <t>გალვანიზირებული ფოლადის ღერო დიამ.18 მმ, სიგრძე 3 მ</t>
  </si>
  <si>
    <t>სპილენძისძარღვიანი დამიწების კაბელი 1*16 კვ.მმ</t>
  </si>
  <si>
    <t>სპილენძისძარღვიანი კაბელის 1*16 კვ.მმ დამაბოლოებელი ბუნიკი</t>
  </si>
  <si>
    <t>კომპლ.</t>
  </si>
  <si>
    <t>გრძ.მ</t>
  </si>
  <si>
    <t>%</t>
  </si>
  <si>
    <t>30</t>
  </si>
  <si>
    <t>2</t>
  </si>
  <si>
    <t>1600</t>
  </si>
  <si>
    <t>1400</t>
  </si>
  <si>
    <t>800</t>
  </si>
  <si>
    <t>190</t>
  </si>
  <si>
    <t>50</t>
  </si>
  <si>
    <t>85</t>
  </si>
  <si>
    <t>73</t>
  </si>
  <si>
    <t>84</t>
  </si>
  <si>
    <t>25</t>
  </si>
  <si>
    <t>145</t>
  </si>
  <si>
    <t>420</t>
  </si>
  <si>
    <t>120</t>
  </si>
  <si>
    <t>400</t>
  </si>
  <si>
    <t>130</t>
  </si>
  <si>
    <t>220</t>
  </si>
  <si>
    <t>100</t>
  </si>
  <si>
    <t>300</t>
  </si>
  <si>
    <t>140</t>
  </si>
  <si>
    <t>საკაბელო არხები</t>
  </si>
  <si>
    <t>ჭერის სანათი შუქდიოდური LED 21 W LED20S-840PSE-E PGO IP44 WH</t>
  </si>
  <si>
    <t>ჭერის სანათი შუქდიოდური DN470B LED20S-840 PSE-E PGO IP44 WH</t>
  </si>
  <si>
    <t>ჩამრთველი ერთპოლუსა</t>
  </si>
  <si>
    <t>როზეტი დამიწების კონტაქტით</t>
  </si>
  <si>
    <t>სამფაზა როზეტი დამიწების კონტაქტით</t>
  </si>
  <si>
    <t>ჩარჩო ორი როზეტისათვის</t>
  </si>
  <si>
    <t>გამანაწილებელი კოლოფი</t>
  </si>
  <si>
    <t>eqvivalenturi potencialis gamaTanabrebeli lokaluri salte</t>
  </si>
  <si>
    <t>horizontaluri damamiwebeli liTonis galvanizirebuli zolovana 40X4 mm</t>
  </si>
  <si>
    <r>
      <rPr>
        <sz val="11"/>
        <color theme="1"/>
        <rFont val="AcadNusx"/>
      </rPr>
      <t>izolirebuli spilenZis ZarRviani kabeli</t>
    </r>
    <r>
      <rPr>
        <sz val="11"/>
        <color theme="1"/>
        <rFont val="Calibri"/>
        <family val="2"/>
        <scheme val="minor"/>
      </rPr>
      <t xml:space="preserve"> 1X10 მმ</t>
    </r>
    <r>
      <rPr>
        <sz val="11"/>
        <color theme="1"/>
        <rFont val="Calibri"/>
        <family val="2"/>
      </rPr>
      <t>²</t>
    </r>
  </si>
  <si>
    <t>10 მმ² spilenZis ZarRviani kabelis damaboloebeli buniki</t>
  </si>
  <si>
    <r>
      <t xml:space="preserve"> modinebiT saventilacio danadgari </t>
    </r>
    <r>
      <rPr>
        <b/>
        <sz val="11"/>
        <rFont val="Arial"/>
        <family val="2"/>
      </rPr>
      <t xml:space="preserve">VRF </t>
    </r>
    <r>
      <rPr>
        <b/>
        <sz val="11"/>
        <rFont val="AcadMtavr"/>
      </rPr>
      <t>arxuli fankoili m.s.s.#1,2</t>
    </r>
  </si>
  <si>
    <r>
      <rPr>
        <sz val="10"/>
        <rFont val="Arial"/>
        <family val="2"/>
        <charset val="204"/>
      </rPr>
      <t xml:space="preserve">1.1 </t>
    </r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 xml:space="preserve">sistemis, maRal wneviani </t>
    </r>
    <r>
      <rPr>
        <sz val="10"/>
        <rFont val="Arial"/>
        <family val="2"/>
        <charset val="204"/>
      </rPr>
      <t>DP=200Pa</t>
    </r>
    <r>
      <rPr>
        <sz val="10"/>
        <rFont val="AcadMtavr"/>
      </rPr>
      <t xml:space="preserve"> </t>
    </r>
    <r>
      <rPr>
        <sz val="10"/>
        <color indexed="10"/>
        <rFont val="Arial"/>
        <family val="2"/>
        <charset val="204"/>
      </rPr>
      <t>L=3900m3/h</t>
    </r>
    <r>
      <rPr>
        <sz val="10"/>
        <color indexed="8"/>
        <rFont val="AcadMtavr"/>
      </rPr>
      <t xml:space="preserve"> haeris xarjiT </t>
    </r>
    <r>
      <rPr>
        <sz val="10"/>
        <rFont val="AcadMtavr"/>
      </rPr>
      <t>naklebad xmauriani,  arxuli fancoili, sruli avtomatikiT,  Camket-maregulirebeli ventilebiT  aRWurvili, romlis Tboteqnikuri maCveneblebia: sicivis</t>
    </r>
    <r>
      <rPr>
        <sz val="10"/>
        <rFont val="AcadNusx"/>
      </rPr>
      <t>_</t>
    </r>
    <r>
      <rPr>
        <b/>
        <sz val="10"/>
        <color indexed="12"/>
        <rFont val="Arial"/>
        <family val="2"/>
        <charset val="204"/>
      </rPr>
      <t>Q</t>
    </r>
    <r>
      <rPr>
        <b/>
        <sz val="10"/>
        <color indexed="12"/>
        <rFont val="AcadNusx"/>
      </rPr>
      <t>gag</t>
    </r>
    <r>
      <rPr>
        <b/>
        <sz val="10"/>
        <color indexed="12"/>
        <rFont val="Arial"/>
        <family val="2"/>
        <charset val="204"/>
      </rPr>
      <t xml:space="preserve">.=28kw. </t>
    </r>
    <r>
      <rPr>
        <sz val="10"/>
        <color indexed="8"/>
        <rFont val="AcadMtavr"/>
      </rPr>
      <t>Dda siTbos</t>
    </r>
    <r>
      <rPr>
        <b/>
        <sz val="10"/>
        <color indexed="12"/>
        <rFont val="AcadMtavr"/>
      </rPr>
      <t xml:space="preserve"> </t>
    </r>
    <r>
      <rPr>
        <b/>
        <sz val="10"/>
        <color indexed="10"/>
        <rFont val="Arial"/>
        <family val="2"/>
        <charset val="204"/>
      </rPr>
      <t>Q</t>
    </r>
    <r>
      <rPr>
        <b/>
        <sz val="10"/>
        <color indexed="10"/>
        <rFont val="AcadNusx"/>
      </rPr>
      <t>gaT</t>
    </r>
    <r>
      <rPr>
        <b/>
        <sz val="10"/>
        <color indexed="10"/>
        <rFont val="Arial"/>
        <family val="2"/>
        <charset val="204"/>
      </rPr>
      <t>.=31,5kw</t>
    </r>
  </si>
  <si>
    <r>
      <t>1.2 haeri paneluri filtri</t>
    </r>
    <r>
      <rPr>
        <b/>
        <sz val="10"/>
        <rFont val="AcadNusx"/>
      </rPr>
      <t xml:space="preserve"> </t>
    </r>
    <r>
      <rPr>
        <b/>
        <sz val="10"/>
        <rFont val="Arial"/>
        <family val="2"/>
        <charset val="204"/>
      </rPr>
      <t>G4</t>
    </r>
    <r>
      <rPr>
        <sz val="10"/>
        <rFont val="Arial"/>
        <family val="2"/>
        <charset val="204"/>
      </rPr>
      <t xml:space="preserve"> </t>
    </r>
    <r>
      <rPr>
        <sz val="10"/>
        <rFont val="AcadNusx"/>
      </rPr>
      <t>klasis</t>
    </r>
  </si>
  <si>
    <r>
      <t>1.3 haeri jibisebri filtri</t>
    </r>
    <r>
      <rPr>
        <b/>
        <sz val="10"/>
        <rFont val="AcadNusx"/>
      </rPr>
      <t xml:space="preserve"> </t>
    </r>
    <r>
      <rPr>
        <b/>
        <sz val="10"/>
        <rFont val="Arial"/>
        <family val="2"/>
        <charset val="204"/>
      </rPr>
      <t>F7</t>
    </r>
    <r>
      <rPr>
        <sz val="10"/>
        <rFont val="Arial"/>
        <family val="2"/>
        <charset val="204"/>
      </rPr>
      <t xml:space="preserve"> </t>
    </r>
    <r>
      <rPr>
        <sz val="10"/>
        <rFont val="AcadNusx"/>
      </rPr>
      <t>klasis</t>
    </r>
  </si>
  <si>
    <r>
      <t>1.4 xmaurdamxSobi</t>
    </r>
    <r>
      <rPr>
        <b/>
        <sz val="10"/>
        <rFont val="AcadNusx"/>
      </rPr>
      <t xml:space="preserve"> </t>
    </r>
    <r>
      <rPr>
        <b/>
        <sz val="10"/>
        <rFont val="Arial"/>
        <family val="2"/>
        <charset val="204"/>
      </rPr>
      <t>L=1000mm</t>
    </r>
    <r>
      <rPr>
        <sz val="10"/>
        <rFont val="Arial"/>
        <family val="2"/>
        <charset val="204"/>
      </rPr>
      <t xml:space="preserve"> </t>
    </r>
    <r>
      <rPr>
        <sz val="10"/>
        <rFont val="AcadNusx"/>
      </rPr>
      <t xml:space="preserve">sigrZiT. </t>
    </r>
  </si>
  <si>
    <r>
      <t xml:space="preserve"> modinebiT saventilacio danadgari </t>
    </r>
    <r>
      <rPr>
        <b/>
        <sz val="11"/>
        <rFont val="Arial"/>
        <family val="2"/>
      </rPr>
      <t xml:space="preserve">VRF </t>
    </r>
    <r>
      <rPr>
        <b/>
        <sz val="11"/>
        <rFont val="AcadMtavr"/>
      </rPr>
      <t>arxuli fankoili m.s.s.#3,4</t>
    </r>
  </si>
  <si>
    <r>
      <rPr>
        <sz val="10"/>
        <rFont val="Arial"/>
        <family val="2"/>
        <charset val="204"/>
      </rPr>
      <t xml:space="preserve">1.1 </t>
    </r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 xml:space="preserve">sistemis, maRal wneviani </t>
    </r>
    <r>
      <rPr>
        <sz val="10"/>
        <rFont val="Arial"/>
        <family val="2"/>
        <charset val="204"/>
      </rPr>
      <t>DP=200Pa</t>
    </r>
    <r>
      <rPr>
        <sz val="10"/>
        <rFont val="AcadMtavr"/>
      </rPr>
      <t xml:space="preserve"> </t>
    </r>
    <r>
      <rPr>
        <sz val="10"/>
        <color indexed="10"/>
        <rFont val="Arial"/>
        <family val="2"/>
        <charset val="204"/>
      </rPr>
      <t>L=3750m3/h</t>
    </r>
    <r>
      <rPr>
        <sz val="10"/>
        <color indexed="8"/>
        <rFont val="AcadMtavr"/>
      </rPr>
      <t xml:space="preserve"> haeris xarjiT </t>
    </r>
    <r>
      <rPr>
        <sz val="10"/>
        <rFont val="AcadMtavr"/>
      </rPr>
      <t>naklebad xmauriani,  arxuli fancoili, sruli avtomatikiT,  Camket-maregulirebeli ventilebiT  aRWurvili, romlis Tboteqnikuri maCveneblebia: sicivis</t>
    </r>
    <r>
      <rPr>
        <sz val="10"/>
        <rFont val="AcadNusx"/>
      </rPr>
      <t>_</t>
    </r>
    <r>
      <rPr>
        <b/>
        <sz val="10"/>
        <color indexed="12"/>
        <rFont val="Arial"/>
        <family val="2"/>
        <charset val="204"/>
      </rPr>
      <t>Q</t>
    </r>
    <r>
      <rPr>
        <b/>
        <sz val="10"/>
        <color indexed="12"/>
        <rFont val="AcadNusx"/>
      </rPr>
      <t>gag</t>
    </r>
    <r>
      <rPr>
        <b/>
        <sz val="10"/>
        <color indexed="12"/>
        <rFont val="Arial"/>
        <family val="2"/>
        <charset val="204"/>
      </rPr>
      <t xml:space="preserve">.=28kw. </t>
    </r>
    <r>
      <rPr>
        <sz val="10"/>
        <color indexed="8"/>
        <rFont val="AcadMtavr"/>
      </rPr>
      <t>Dda siTbos</t>
    </r>
    <r>
      <rPr>
        <b/>
        <sz val="10"/>
        <color indexed="12"/>
        <rFont val="AcadMtavr"/>
      </rPr>
      <t xml:space="preserve"> </t>
    </r>
    <r>
      <rPr>
        <b/>
        <sz val="10"/>
        <color indexed="10"/>
        <rFont val="Arial"/>
        <family val="2"/>
        <charset val="204"/>
      </rPr>
      <t>Q</t>
    </r>
    <r>
      <rPr>
        <b/>
        <sz val="10"/>
        <color indexed="10"/>
        <rFont val="AcadNusx"/>
      </rPr>
      <t>gaT</t>
    </r>
    <r>
      <rPr>
        <b/>
        <sz val="10"/>
        <color indexed="10"/>
        <rFont val="Arial"/>
        <family val="2"/>
        <charset val="204"/>
      </rPr>
      <t>.=31,5kw</t>
    </r>
  </si>
  <si>
    <t>LDB-VRV-1</t>
  </si>
  <si>
    <t>LDB-VRV-2</t>
  </si>
  <si>
    <t>BOH სანათები</t>
  </si>
  <si>
    <t xml:space="preserve"> </t>
  </si>
  <si>
    <t xml:space="preserve">ცხელი სანიტარული წყლით მომარაგების </t>
  </si>
  <si>
    <t>წყალგამაცხელებელი სტაციონალური ქვაბი Q=200kW, ავტომატიკის კომპლექტით</t>
  </si>
  <si>
    <t>ბუნებრივ აირზე მომუშავე სანთურა Q=150-250kW</t>
  </si>
  <si>
    <t>საცირკულაციო ტუმბო L=8.6მ³/სთ; H=10მ</t>
  </si>
  <si>
    <t>PP-R ცხელი წყლის მილი d75</t>
  </si>
  <si>
    <t>PP-R მილის ფურნიტურა</t>
  </si>
  <si>
    <t>ჩქაროსნული ბოილერი L=4300ლ/სთ</t>
  </si>
  <si>
    <t>PP-R წყლის ურდული D75</t>
  </si>
  <si>
    <t>PP-R წყლის ურდული D40</t>
  </si>
  <si>
    <t>გ.მ.</t>
  </si>
  <si>
    <t>ც</t>
  </si>
  <si>
    <t>ჩამრთველი ორპოლუსა</t>
  </si>
  <si>
    <t>Cloud Core Router 1009-7G-1C-PC, 7x Gbit LAN, 1x SFP cage, 9 Cores</t>
  </si>
  <si>
    <t xml:space="preserve">24x Gbit LAN, 2xSFP+ cages, SwOS /RouterOS (Dual boot) </t>
  </si>
  <si>
    <t>CAT6 patch panel, 24 ports</t>
  </si>
  <si>
    <t xml:space="preserve">19" Rack Mount Power unit - 1U, 8 Outlet 220V 16A (inC14) </t>
  </si>
  <si>
    <t>1U Cable management, black</t>
  </si>
  <si>
    <t>1500VA Line Interactive UPS</t>
  </si>
  <si>
    <t>19" wall-mount cabinet, 12U, width 600mm, depth 600mm, load rating 30kg</t>
  </si>
  <si>
    <t xml:space="preserve"> AP AC Long-Range</t>
  </si>
  <si>
    <t>Network Camera, Night Vision, Eyeball Dome IP Camera, 4 Megapixel IR 50M WDR POE H.265 Built-in MiC Weatherproof IP67 2.8mm</t>
  </si>
  <si>
    <t>3MP Network IR Mini-Bullet Camera</t>
  </si>
  <si>
    <t>16/32 Channel 1U 16PoE 4K&amp;H.265 Lite Network Video Recorder</t>
  </si>
  <si>
    <t>Cable UTP Cat6</t>
  </si>
  <si>
    <t>Column Speaker with Aluminum alloy, indoor/outdoors waterproof, speaker
unit 4”,output 10W at 70V/100V</t>
  </si>
  <si>
    <t xml:space="preserve">Digital Broadcasting Audio Source Controllorer with USB </t>
  </si>
  <si>
    <t>Ten Zones Matrix Controllor</t>
  </si>
  <si>
    <t>Microphone</t>
  </si>
  <si>
    <t>CD/MP3 Player</t>
  </si>
  <si>
    <t>Intelligent Fire Matrix</t>
  </si>
  <si>
    <t xml:space="preserve">Emergency Panel </t>
  </si>
  <si>
    <t>Pre-amplifier</t>
  </si>
  <si>
    <t>Power Amplifier 650W</t>
  </si>
  <si>
    <t>42U cabinet with Universal power socket and 4 door lock detachable</t>
  </si>
  <si>
    <t>Column speaker with Aluminum alloy, indoor/outdoors waterproof, speaker
unit 4”,output 10W at 70V/100V</t>
  </si>
  <si>
    <t>პროქტის დასახელება</t>
  </si>
  <si>
    <t>დოკუმენტი</t>
  </si>
  <si>
    <t>ხარჯთაღრიცხვა</t>
  </si>
  <si>
    <t>კომპანია</t>
  </si>
  <si>
    <t>თარიღი</t>
  </si>
  <si>
    <t>ორბიგინზა-ბათუმი</t>
  </si>
  <si>
    <t>USD/GEL კურსი</t>
  </si>
  <si>
    <t>სამშენებლო ფართი (კვმ)</t>
  </si>
  <si>
    <t>No</t>
  </si>
  <si>
    <t>დასახელება</t>
  </si>
  <si>
    <t xml:space="preserve">ჯამი </t>
  </si>
  <si>
    <t>ფასი 1 კვმ-ზე</t>
  </si>
  <si>
    <t>სულ ჯამი</t>
  </si>
  <si>
    <t>ზომის ერთეული</t>
  </si>
  <si>
    <t>რაოდენობა</t>
  </si>
  <si>
    <t>ნორმა</t>
  </si>
  <si>
    <t>სულ</t>
  </si>
  <si>
    <t>მასალა</t>
  </si>
  <si>
    <t>ერთეული</t>
  </si>
  <si>
    <t>ხელფასი</t>
  </si>
  <si>
    <t>სულ ერთეული</t>
  </si>
  <si>
    <t>12</t>
  </si>
  <si>
    <t>მასალა ერთეული ლარი</t>
  </si>
  <si>
    <t>ხელფასი ერთეული ლარი</t>
  </si>
  <si>
    <t>ჯამური ღირებულება</t>
  </si>
  <si>
    <t>კურსი</t>
  </si>
  <si>
    <t>მწარმოებელი ბრენდი</t>
  </si>
  <si>
    <t>შენიშვნა</t>
  </si>
  <si>
    <t>სულ ჯამი USD</t>
  </si>
  <si>
    <t>სულ ჯამი GEL</t>
  </si>
  <si>
    <t>2-ელექტროობა</t>
  </si>
  <si>
    <t>3- ვენტილაცია</t>
  </si>
  <si>
    <t>4 გათბობა- გაგრილება</t>
  </si>
  <si>
    <t>5 წყალმომარაგება-კანალიზაცია</t>
  </si>
  <si>
    <t>6 სუსტი დენები</t>
  </si>
  <si>
    <t>7 ხანძარქრობა</t>
  </si>
  <si>
    <t>მობილიზაციის ხარჯი</t>
  </si>
  <si>
    <t>სულ USD</t>
  </si>
  <si>
    <t>1 მოსამზადებელი სამუშაოები</t>
  </si>
  <si>
    <t>8 სხვა სამუშაოები</t>
  </si>
  <si>
    <t>სხვა სამუშაოები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</si>
</sst>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GEL&quot;* #,##0.00_);_(&quot;GEL&quot;* \(#,##0.00\);_(&quot;GEL&quot;* &quot;-&quot;??_);_(@_)"/>
    <numFmt numFmtId="165" formatCode="0.0"/>
    <numFmt numFmtId="166" formatCode="_([$$-409]* #,##0.00_);_([$$-409]* \(#,##0.00\);_([$$-409]* &quot;-&quot;??_);_(@_)"/>
    <numFmt numFmtId="167" formatCode="_(* #,##0.0000_);_(* \(#,##0.0000\);_(* &quot;-&quot;??_);_(@_)"/>
    <numFmt numFmtId="168" formatCode="_-* #,##0.00\ _L_a_r_i_-;\-* #,##0.00\ _L_a_r_i_-;_-* &quot;-&quot;??\ _L_a_r_i_-;_-@_-"/>
    <numFmt numFmtId="169" formatCode="_(* #,##0.000_);_(* \(#,##0.000\);_(* &quot;-&quot;??_);_(@_)"/>
    <numFmt numFmtId="170" formatCode="_-* #,##0.00_р_._-;\-* #,##0.00_р_._-;_-* &quot;-&quot;??_р_._-;_-@_-"/>
    <numFmt numFmtId="171" formatCode="[$-409]d/mmm/yy;@"/>
  </numFmts>
  <fonts count="114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2"/>
      <name val="Arial"/>
      <family val="2"/>
      <charset val="204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name val="Arial"/>
      <family val="2"/>
    </font>
    <font>
      <sz val="8"/>
      <color rgb="FFFF0000"/>
      <name val="Arial"/>
      <family val="2"/>
      <charset val="204"/>
    </font>
    <font>
      <b/>
      <u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u/>
      <sz val="14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name val="Tahoma"/>
      <family val="2"/>
      <charset val="162"/>
    </font>
    <font>
      <b/>
      <i/>
      <sz val="8"/>
      <color rgb="FFFF0000"/>
      <name val="Arial"/>
      <family val="2"/>
    </font>
    <font>
      <sz val="10"/>
      <name val="Arial"/>
      <family val="2"/>
      <charset val="204"/>
    </font>
    <font>
      <sz val="8"/>
      <name val="Menlo Regular"/>
    </font>
    <font>
      <sz val="8"/>
      <name val="Arial"/>
      <family val="2"/>
      <charset val="204"/>
    </font>
    <font>
      <sz val="11"/>
      <color theme="1"/>
      <name val="Calibri"/>
      <family val="2"/>
      <charset val="162"/>
      <scheme val="minor"/>
    </font>
    <font>
      <sz val="10"/>
      <name val="Arial Cyr"/>
      <family val="2"/>
      <charset val="204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Helv"/>
    </font>
    <font>
      <b/>
      <sz val="14"/>
      <color rgb="FFFF0000"/>
      <name val="Arial"/>
      <family val="2"/>
      <charset val="204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cadNusx"/>
    </font>
    <font>
      <sz val="11"/>
      <name val="Sylfaen"/>
      <family val="1"/>
      <charset val="204"/>
    </font>
    <font>
      <sz val="10"/>
      <color theme="1"/>
      <name val="Arial"/>
      <family val="2"/>
      <charset val="204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theme="1"/>
      <name val="AcadMtavr"/>
    </font>
    <font>
      <sz val="12"/>
      <color theme="1"/>
      <name val="Arial"/>
      <family val="2"/>
    </font>
    <font>
      <sz val="12"/>
      <color theme="1"/>
      <name val="Arial"/>
      <family val="2"/>
      <charset val="204"/>
    </font>
    <font>
      <sz val="12"/>
      <color theme="1"/>
      <name val="AcadNusx"/>
    </font>
    <font>
      <sz val="12"/>
      <name val="Arial"/>
      <family val="2"/>
    </font>
    <font>
      <sz val="12"/>
      <name val="Arial"/>
      <family val="2"/>
      <charset val="204"/>
    </font>
    <font>
      <b/>
      <sz val="12"/>
      <color theme="1"/>
      <name val="Arial"/>
      <family val="2"/>
    </font>
    <font>
      <sz val="11"/>
      <name val="AcadNusx"/>
    </font>
    <font>
      <b/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indexed="8"/>
      <name val="Arial"/>
      <family val="2"/>
    </font>
    <font>
      <sz val="10"/>
      <name val="AcadNusx"/>
    </font>
    <font>
      <b/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10"/>
      <name val="AcadNusx"/>
    </font>
    <font>
      <b/>
      <sz val="11"/>
      <name val="AcadMtav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name val="AcadMtavr"/>
    </font>
    <font>
      <b/>
      <sz val="10"/>
      <name val="AcadMtavr"/>
    </font>
    <font>
      <b/>
      <sz val="11"/>
      <color indexed="10"/>
      <name val="Calibri"/>
      <family val="2"/>
      <charset val="204"/>
    </font>
    <font>
      <b/>
      <sz val="11"/>
      <color indexed="10"/>
      <name val="Arial"/>
      <family val="2"/>
      <charset val="204"/>
    </font>
    <font>
      <sz val="11"/>
      <name val="AcadMtavr"/>
    </font>
    <font>
      <b/>
      <sz val="11"/>
      <color indexed="10"/>
      <name val="AcadMtavr"/>
    </font>
    <font>
      <b/>
      <sz val="11"/>
      <color indexed="30"/>
      <name val="Arial"/>
      <family val="2"/>
    </font>
    <font>
      <b/>
      <sz val="11"/>
      <color indexed="30"/>
      <name val="AcadNusx"/>
    </font>
    <font>
      <b/>
      <sz val="11"/>
      <color indexed="30"/>
      <name val="AcadMtavr"/>
    </font>
    <font>
      <sz val="11"/>
      <color indexed="8"/>
      <name val="AcadMtavr"/>
    </font>
    <font>
      <b/>
      <sz val="11"/>
      <color indexed="10"/>
      <name val="Arial"/>
      <family val="2"/>
    </font>
    <font>
      <b/>
      <sz val="11"/>
      <color indexed="10"/>
      <name val="AcadNusx"/>
    </font>
    <font>
      <b/>
      <u/>
      <sz val="10"/>
      <color indexed="10"/>
      <name val="AcadMtavr"/>
    </font>
    <font>
      <b/>
      <sz val="10"/>
      <color indexed="12"/>
      <name val="AcadNusx"/>
    </font>
    <font>
      <sz val="10"/>
      <color indexed="8"/>
      <name val="AcadMtavr"/>
    </font>
    <font>
      <b/>
      <sz val="10"/>
      <color indexed="12"/>
      <name val="AcadMtavr"/>
    </font>
    <font>
      <b/>
      <sz val="10"/>
      <color indexed="10"/>
      <name val="AcadNusx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cadNusx"/>
    </font>
    <font>
      <sz val="11"/>
      <color theme="1"/>
      <name val="Calibri"/>
      <family val="2"/>
    </font>
    <font>
      <b/>
      <sz val="11"/>
      <name val="Arial"/>
      <family val="2"/>
    </font>
    <font>
      <sz val="10"/>
      <name val="AcadNusx"/>
      <family val="2"/>
      <charset val="204"/>
    </font>
    <font>
      <sz val="8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AcadMtavr"/>
    </font>
    <font>
      <b/>
      <sz val="8"/>
      <name val="Arial"/>
      <family val="2"/>
      <charset val="238"/>
    </font>
    <font>
      <sz val="8"/>
      <color theme="1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363">
    <xf numFmtId="0" fontId="0" fillId="0" borderId="0"/>
    <xf numFmtId="43" fontId="2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6" fillId="0" borderId="0"/>
    <xf numFmtId="168" fontId="36" fillId="0" borderId="0" applyFont="0" applyFill="0" applyBorder="0" applyAlignment="0" applyProtection="0"/>
    <xf numFmtId="0" fontId="21" fillId="0" borderId="0"/>
    <xf numFmtId="0" fontId="37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9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7" fillId="0" borderId="0"/>
    <xf numFmtId="0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18" fillId="0" borderId="0"/>
    <xf numFmtId="168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6" fillId="0" borderId="0"/>
    <xf numFmtId="168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4" fillId="0" borderId="0"/>
    <xf numFmtId="168" fontId="14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8" fontId="14" fillId="0" borderId="0" applyFont="0" applyFill="0" applyBorder="0" applyAlignment="0" applyProtection="0"/>
    <xf numFmtId="0" fontId="14" fillId="0" borderId="0"/>
    <xf numFmtId="165" fontId="18" fillId="0" borderId="0" applyFont="0" applyFill="0" applyBorder="0" applyAlignment="0" applyProtection="0"/>
    <xf numFmtId="0" fontId="13" fillId="0" borderId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43" fillId="0" borderId="0"/>
    <xf numFmtId="0" fontId="12" fillId="0" borderId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11" fillId="0" borderId="0"/>
    <xf numFmtId="0" fontId="11" fillId="0" borderId="0"/>
    <xf numFmtId="0" fontId="47" fillId="0" borderId="0"/>
    <xf numFmtId="0" fontId="47" fillId="0" borderId="0"/>
    <xf numFmtId="0" fontId="39" fillId="0" borderId="0"/>
    <xf numFmtId="0" fontId="39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43" fontId="49" fillId="0" borderId="0" applyFont="0" applyFill="0" applyBorder="0" applyAlignment="0" applyProtection="0"/>
    <xf numFmtId="0" fontId="49" fillId="0" borderId="0"/>
    <xf numFmtId="0" fontId="50" fillId="0" borderId="0"/>
    <xf numFmtId="9" fontId="50" fillId="0" borderId="0" applyFont="0" applyFill="0" applyBorder="0" applyAlignment="0" applyProtection="0"/>
    <xf numFmtId="0" fontId="51" fillId="0" borderId="0"/>
    <xf numFmtId="167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43" fontId="49" fillId="0" borderId="0" applyFont="0" applyFill="0" applyBorder="0" applyAlignment="0" applyProtection="0"/>
    <xf numFmtId="0" fontId="49" fillId="0" borderId="0"/>
    <xf numFmtId="0" fontId="9" fillId="0" borderId="0"/>
    <xf numFmtId="0" fontId="8" fillId="0" borderId="0"/>
    <xf numFmtId="0" fontId="39" fillId="0" borderId="0"/>
    <xf numFmtId="166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0" fontId="39" fillId="0" borderId="0"/>
    <xf numFmtId="167" fontId="6" fillId="0" borderId="0"/>
  </cellStyleXfs>
  <cellXfs count="392">
    <xf numFmtId="0" fontId="0" fillId="0" borderId="0" xfId="0"/>
    <xf numFmtId="9" fontId="24" fillId="2" borderId="10" xfId="1232" applyFont="1" applyFill="1" applyBorder="1" applyAlignment="1">
      <alignment vertical="center" wrapText="1"/>
    </xf>
    <xf numFmtId="9" fontId="24" fillId="3" borderId="0" xfId="1232" applyFont="1" applyFill="1" applyBorder="1" applyAlignment="1">
      <alignment vertical="center"/>
    </xf>
    <xf numFmtId="9" fontId="24" fillId="3" borderId="0" xfId="1232" applyFont="1" applyFill="1" applyBorder="1" applyAlignment="1">
      <alignment vertical="center" wrapText="1"/>
    </xf>
    <xf numFmtId="9" fontId="24" fillId="2" borderId="2" xfId="1232" applyFont="1" applyFill="1" applyBorder="1" applyAlignment="1">
      <alignment horizontal="right" vertical="center" wrapText="1"/>
    </xf>
    <xf numFmtId="9" fontId="24" fillId="2" borderId="12" xfId="1232" applyFont="1" applyFill="1" applyBorder="1" applyAlignment="1">
      <alignment horizontal="right" vertical="center" wrapText="1"/>
    </xf>
    <xf numFmtId="9" fontId="24" fillId="3" borderId="0" xfId="1232" applyFont="1" applyFill="1" applyBorder="1" applyAlignment="1">
      <alignment horizontal="right" vertical="center" wrapText="1"/>
    </xf>
    <xf numFmtId="0" fontId="0" fillId="0" borderId="21" xfId="0" applyBorder="1" applyAlignment="1">
      <alignment horizontal="center" vertical="center"/>
    </xf>
    <xf numFmtId="0" fontId="32" fillId="2" borderId="0" xfId="1227" applyFont="1" applyFill="1" applyAlignment="1" applyProtection="1">
      <alignment vertical="center" wrapText="1"/>
      <protection locked="0"/>
    </xf>
    <xf numFmtId="0" fontId="26" fillId="2" borderId="0" xfId="1227" applyFont="1" applyFill="1" applyAlignment="1" applyProtection="1">
      <alignment vertical="center" wrapText="1"/>
      <protection locked="0"/>
    </xf>
    <xf numFmtId="0" fontId="24" fillId="2" borderId="0" xfId="1227" applyFont="1" applyFill="1" applyAlignment="1" applyProtection="1">
      <alignment vertical="center" wrapText="1"/>
      <protection locked="0"/>
    </xf>
    <xf numFmtId="0" fontId="24" fillId="2" borderId="12" xfId="1227" applyFont="1" applyFill="1" applyBorder="1" applyAlignment="1" applyProtection="1">
      <alignment vertical="center" wrapText="1"/>
      <protection locked="0"/>
    </xf>
    <xf numFmtId="0" fontId="26" fillId="2" borderId="12" xfId="1227" applyFont="1" applyFill="1" applyBorder="1" applyAlignment="1" applyProtection="1">
      <alignment vertical="center" wrapText="1"/>
      <protection locked="0"/>
    </xf>
    <xf numFmtId="43" fontId="26" fillId="2" borderId="0" xfId="1352" applyFont="1" applyFill="1" applyAlignment="1" applyProtection="1">
      <alignment vertical="center" wrapText="1"/>
      <protection locked="0"/>
    </xf>
    <xf numFmtId="164" fontId="24" fillId="2" borderId="0" xfId="1208" applyFont="1" applyFill="1" applyAlignment="1" applyProtection="1">
      <alignment vertical="center" wrapText="1"/>
      <protection locked="0"/>
    </xf>
    <xf numFmtId="0" fontId="18" fillId="0" borderId="0" xfId="1227" applyProtection="1">
      <protection locked="0"/>
    </xf>
    <xf numFmtId="0" fontId="24" fillId="2" borderId="0" xfId="1227" applyFont="1" applyFill="1" applyAlignment="1" applyProtection="1">
      <alignment horizontal="center" vertical="center" wrapText="1"/>
      <protection locked="0"/>
    </xf>
    <xf numFmtId="0" fontId="26" fillId="2" borderId="11" xfId="1227" applyFont="1" applyFill="1" applyBorder="1" applyAlignment="1" applyProtection="1">
      <alignment vertical="center" wrapText="1"/>
      <protection locked="0"/>
    </xf>
    <xf numFmtId="43" fontId="24" fillId="2" borderId="0" xfId="1352" applyFont="1" applyFill="1" applyAlignment="1" applyProtection="1">
      <alignment vertical="center"/>
      <protection locked="0"/>
    </xf>
    <xf numFmtId="164" fontId="24" fillId="2" borderId="0" xfId="1208" applyFont="1" applyFill="1" applyAlignment="1" applyProtection="1">
      <alignment vertical="center"/>
      <protection locked="0"/>
    </xf>
    <xf numFmtId="0" fontId="28" fillId="2" borderId="11" xfId="1227" applyFont="1" applyFill="1" applyBorder="1" applyAlignment="1" applyProtection="1">
      <alignment horizontal="left" vertical="center" wrapText="1"/>
      <protection locked="0"/>
    </xf>
    <xf numFmtId="0" fontId="26" fillId="2" borderId="11" xfId="1227" applyFont="1" applyFill="1" applyBorder="1" applyAlignment="1" applyProtection="1">
      <alignment horizontal="left" vertical="center" wrapText="1"/>
      <protection locked="0"/>
    </xf>
    <xf numFmtId="0" fontId="26" fillId="2" borderId="0" xfId="1227" applyFont="1" applyFill="1" applyAlignment="1" applyProtection="1">
      <alignment horizontal="left" vertical="center" wrapText="1"/>
      <protection locked="0"/>
    </xf>
    <xf numFmtId="164" fontId="26" fillId="2" borderId="0" xfId="1208" applyFont="1" applyFill="1" applyBorder="1" applyAlignment="1" applyProtection="1">
      <alignment horizontal="right" vertical="center" wrapText="1"/>
      <protection locked="0"/>
    </xf>
    <xf numFmtId="166" fontId="26" fillId="2" borderId="0" xfId="1227" applyNumberFormat="1" applyFont="1" applyFill="1" applyBorder="1" applyAlignment="1" applyProtection="1">
      <alignment vertical="center" wrapText="1"/>
      <protection locked="0"/>
    </xf>
    <xf numFmtId="43" fontId="26" fillId="2" borderId="0" xfId="1209" applyFont="1" applyFill="1" applyBorder="1" applyAlignment="1" applyProtection="1">
      <alignment horizontal="center" vertical="center" wrapText="1"/>
      <protection locked="0"/>
    </xf>
    <xf numFmtId="0" fontId="26" fillId="2" borderId="0" xfId="1227" applyFont="1" applyFill="1" applyAlignment="1" applyProtection="1">
      <alignment horizontal="center" vertical="center" wrapText="1"/>
      <protection locked="0"/>
    </xf>
    <xf numFmtId="0" fontId="24" fillId="2" borderId="0" xfId="1227" applyFont="1" applyFill="1" applyBorder="1" applyAlignment="1" applyProtection="1">
      <alignment vertical="center" wrapText="1"/>
      <protection locked="0"/>
    </xf>
    <xf numFmtId="43" fontId="26" fillId="2" borderId="0" xfId="1352" applyFont="1" applyFill="1" applyBorder="1" applyAlignment="1" applyProtection="1">
      <alignment vertical="center" wrapText="1"/>
      <protection locked="0"/>
    </xf>
    <xf numFmtId="164" fontId="24" fillId="2" borderId="0" xfId="1208" applyFont="1" applyFill="1" applyAlignment="1" applyProtection="1">
      <alignment horizontal="center" vertical="center" wrapText="1"/>
      <protection locked="0"/>
    </xf>
    <xf numFmtId="0" fontId="18" fillId="0" borderId="0" xfId="1227" applyProtection="1"/>
    <xf numFmtId="0" fontId="24" fillId="2" borderId="0" xfId="1227" applyFont="1" applyFill="1" applyAlignment="1" applyProtection="1">
      <alignment vertical="center"/>
      <protection locked="0"/>
    </xf>
    <xf numFmtId="0" fontId="54" fillId="0" borderId="0" xfId="1353" applyFont="1" applyBorder="1" applyAlignment="1" applyProtection="1">
      <alignment vertical="center"/>
      <protection locked="0"/>
    </xf>
    <xf numFmtId="0" fontId="54" fillId="0" borderId="0" xfId="1353" applyFont="1" applyAlignment="1" applyProtection="1">
      <alignment vertical="center"/>
      <protection locked="0"/>
    </xf>
    <xf numFmtId="0" fontId="24" fillId="3" borderId="16" xfId="1227" applyFont="1" applyFill="1" applyBorder="1" applyAlignment="1" applyProtection="1">
      <alignment vertical="center"/>
      <protection locked="0"/>
    </xf>
    <xf numFmtId="43" fontId="18" fillId="0" borderId="0" xfId="1352" applyFont="1" applyProtection="1">
      <protection locked="0"/>
    </xf>
    <xf numFmtId="164" fontId="0" fillId="0" borderId="0" xfId="1208" applyFont="1" applyProtection="1">
      <protection locked="0"/>
    </xf>
    <xf numFmtId="0" fontId="24" fillId="2" borderId="19" xfId="1227" applyFont="1" applyFill="1" applyBorder="1" applyAlignment="1" applyProtection="1">
      <alignment vertical="center" wrapText="1"/>
      <protection locked="0"/>
    </xf>
    <xf numFmtId="0" fontId="26" fillId="2" borderId="10" xfId="1227" applyFont="1" applyFill="1" applyBorder="1" applyAlignment="1" applyProtection="1">
      <alignment vertical="center" wrapText="1"/>
      <protection locked="0"/>
    </xf>
    <xf numFmtId="166" fontId="26" fillId="2" borderId="20" xfId="1208" applyNumberFormat="1" applyFont="1" applyFill="1" applyBorder="1" applyAlignment="1" applyProtection="1">
      <alignment vertical="center" wrapText="1"/>
    </xf>
    <xf numFmtId="0" fontId="26" fillId="3" borderId="0" xfId="1227" applyFont="1" applyFill="1" applyBorder="1" applyAlignment="1" applyProtection="1">
      <alignment vertical="center"/>
      <protection locked="0"/>
    </xf>
    <xf numFmtId="43" fontId="26" fillId="3" borderId="11" xfId="1209" applyFont="1" applyFill="1" applyBorder="1" applyAlignment="1" applyProtection="1">
      <alignment vertical="center"/>
    </xf>
    <xf numFmtId="0" fontId="24" fillId="3" borderId="16" xfId="1227" applyFont="1" applyFill="1" applyBorder="1" applyAlignment="1" applyProtection="1">
      <alignment vertical="center" wrapText="1"/>
      <protection locked="0"/>
    </xf>
    <xf numFmtId="0" fontId="26" fillId="3" borderId="0" xfId="1227" applyFont="1" applyFill="1" applyBorder="1" applyAlignment="1" applyProtection="1">
      <alignment vertical="center" wrapText="1"/>
      <protection locked="0"/>
    </xf>
    <xf numFmtId="43" fontId="26" fillId="3" borderId="11" xfId="1209" applyFont="1" applyFill="1" applyBorder="1" applyAlignment="1" applyProtection="1">
      <alignment vertical="center" wrapText="1"/>
    </xf>
    <xf numFmtId="0" fontId="24" fillId="2" borderId="14" xfId="1227" applyFont="1" applyFill="1" applyBorder="1" applyAlignment="1" applyProtection="1">
      <alignment vertical="center" wrapText="1"/>
      <protection locked="0"/>
    </xf>
    <xf numFmtId="0" fontId="26" fillId="2" borderId="2" xfId="1227" applyFont="1" applyFill="1" applyBorder="1" applyAlignment="1" applyProtection="1">
      <alignment horizontal="right" vertical="center" wrapText="1"/>
      <protection locked="0"/>
    </xf>
    <xf numFmtId="43" fontId="26" fillId="2" borderId="15" xfId="1209" applyFont="1" applyFill="1" applyBorder="1" applyAlignment="1" applyProtection="1">
      <alignment horizontal="right" vertical="center" wrapText="1"/>
    </xf>
    <xf numFmtId="0" fontId="24" fillId="2" borderId="17" xfId="1227" applyFont="1" applyFill="1" applyBorder="1" applyAlignment="1" applyProtection="1">
      <alignment horizontal="right" vertical="center" wrapText="1"/>
      <protection locked="0"/>
    </xf>
    <xf numFmtId="0" fontId="24" fillId="2" borderId="12" xfId="1227" applyFont="1" applyFill="1" applyBorder="1" applyAlignment="1" applyProtection="1">
      <alignment horizontal="right" vertical="center" wrapText="1"/>
      <protection locked="0"/>
    </xf>
    <xf numFmtId="166" fontId="24" fillId="2" borderId="18" xfId="1208" applyNumberFormat="1" applyFont="1" applyFill="1" applyBorder="1" applyAlignment="1" applyProtection="1">
      <alignment horizontal="right" vertical="center" wrapText="1"/>
    </xf>
    <xf numFmtId="0" fontId="24" fillId="3" borderId="16" xfId="1227" applyFont="1" applyFill="1" applyBorder="1" applyAlignment="1" applyProtection="1">
      <alignment horizontal="right" vertical="center" wrapText="1"/>
      <protection locked="0"/>
    </xf>
    <xf numFmtId="0" fontId="26" fillId="3" borderId="0" xfId="1227" applyFont="1" applyFill="1" applyBorder="1" applyAlignment="1" applyProtection="1">
      <alignment horizontal="right" vertical="center" wrapText="1"/>
      <protection locked="0"/>
    </xf>
    <xf numFmtId="164" fontId="26" fillId="3" borderId="11" xfId="1208" applyFont="1" applyFill="1" applyBorder="1" applyAlignment="1" applyProtection="1">
      <alignment horizontal="right" vertical="center" wrapText="1"/>
    </xf>
    <xf numFmtId="0" fontId="24" fillId="2" borderId="14" xfId="1227" applyFont="1" applyFill="1" applyBorder="1" applyAlignment="1" applyProtection="1">
      <alignment horizontal="right" vertical="center" wrapText="1"/>
      <protection locked="0"/>
    </xf>
    <xf numFmtId="43" fontId="24" fillId="2" borderId="15" xfId="1209" applyFont="1" applyFill="1" applyBorder="1" applyAlignment="1" applyProtection="1">
      <alignment horizontal="right" vertical="center" wrapText="1"/>
    </xf>
    <xf numFmtId="166" fontId="40" fillId="2" borderId="12" xfId="1227" applyNumberFormat="1" applyFont="1" applyFill="1" applyBorder="1" applyAlignment="1">
      <alignment horizontal="right" vertical="center" wrapText="1"/>
    </xf>
    <xf numFmtId="0" fontId="26" fillId="2" borderId="12" xfId="1227" applyFont="1" applyFill="1" applyBorder="1" applyAlignment="1" applyProtection="1">
      <alignment horizontal="right" vertical="center" wrapText="1"/>
      <protection locked="0"/>
    </xf>
    <xf numFmtId="166" fontId="26" fillId="2" borderId="18" xfId="1208" applyNumberFormat="1" applyFont="1" applyFill="1" applyBorder="1" applyAlignment="1" applyProtection="1">
      <alignment horizontal="right" vertical="center" wrapText="1"/>
    </xf>
    <xf numFmtId="166" fontId="18" fillId="0" borderId="0" xfId="1227" applyNumberFormat="1" applyProtection="1"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44" fillId="2" borderId="0" xfId="0" applyFont="1" applyFill="1" applyAlignment="1">
      <alignment vertical="center"/>
    </xf>
    <xf numFmtId="0" fontId="33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166" fontId="34" fillId="0" borderId="21" xfId="0" applyNumberFormat="1" applyFont="1" applyBorder="1" applyAlignment="1">
      <alignment vertical="center"/>
    </xf>
    <xf numFmtId="10" fontId="45" fillId="0" borderId="21" xfId="0" applyNumberFormat="1" applyFont="1" applyBorder="1" applyAlignment="1">
      <alignment vertical="center"/>
    </xf>
    <xf numFmtId="166" fontId="34" fillId="2" borderId="21" xfId="0" applyNumberFormat="1" applyFont="1" applyFill="1" applyBorder="1" applyAlignment="1">
      <alignment vertical="center"/>
    </xf>
    <xf numFmtId="166" fontId="45" fillId="0" borderId="2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vertical="center"/>
    </xf>
    <xf numFmtId="0" fontId="52" fillId="0" borderId="0" xfId="0" applyFont="1" applyAlignment="1">
      <alignment vertical="center" wrapText="1"/>
    </xf>
    <xf numFmtId="43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0" fontId="26" fillId="2" borderId="22" xfId="1227" applyFont="1" applyFill="1" applyBorder="1" applyAlignment="1" applyProtection="1">
      <alignment horizontal="center" vertical="center" wrapText="1"/>
      <protection locked="0"/>
    </xf>
    <xf numFmtId="0" fontId="26" fillId="2" borderId="20" xfId="1227" applyFont="1" applyFill="1" applyBorder="1" applyAlignment="1" applyProtection="1">
      <alignment horizontal="center" vertical="center" wrapText="1"/>
      <protection locked="0"/>
    </xf>
    <xf numFmtId="43" fontId="26" fillId="2" borderId="20" xfId="1209" applyFont="1" applyFill="1" applyBorder="1" applyAlignment="1" applyProtection="1">
      <alignment horizontal="center" vertical="center" wrapText="1"/>
      <protection locked="0"/>
    </xf>
    <xf numFmtId="166" fontId="26" fillId="2" borderId="13" xfId="1208" applyNumberFormat="1" applyFont="1" applyFill="1" applyBorder="1" applyAlignment="1" applyProtection="1">
      <alignment horizontal="right" vertical="center" wrapText="1"/>
    </xf>
    <xf numFmtId="164" fontId="26" fillId="2" borderId="18" xfId="1208" applyFont="1" applyFill="1" applyBorder="1" applyAlignment="1" applyProtection="1">
      <alignment vertical="center" wrapText="1"/>
    </xf>
    <xf numFmtId="169" fontId="26" fillId="2" borderId="18" xfId="1209" applyNumberFormat="1" applyFont="1" applyFill="1" applyBorder="1" applyAlignment="1" applyProtection="1">
      <alignment horizontal="center" vertical="center" wrapText="1"/>
      <protection locked="0"/>
    </xf>
    <xf numFmtId="0" fontId="24" fillId="2" borderId="0" xfId="1227" applyFont="1" applyFill="1" applyAlignment="1" applyProtection="1">
      <alignment vertical="center"/>
    </xf>
    <xf numFmtId="0" fontId="24" fillId="2" borderId="24" xfId="1227" applyFont="1" applyFill="1" applyBorder="1" applyAlignment="1" applyProtection="1">
      <alignment horizontal="center" vertical="center" wrapText="1"/>
    </xf>
    <xf numFmtId="43" fontId="26" fillId="3" borderId="12" xfId="1227" applyNumberFormat="1" applyFont="1" applyFill="1" applyBorder="1" applyAlignment="1" applyProtection="1">
      <alignment vertical="center"/>
      <protection locked="0"/>
    </xf>
    <xf numFmtId="0" fontId="24" fillId="3" borderId="0" xfId="1227" applyFont="1" applyFill="1" applyBorder="1" applyAlignment="1" applyProtection="1">
      <alignment vertical="center"/>
      <protection locked="0"/>
    </xf>
    <xf numFmtId="0" fontId="26" fillId="3" borderId="18" xfId="1227" applyFont="1" applyFill="1" applyBorder="1" applyAlignment="1" applyProtection="1">
      <alignment vertical="center"/>
      <protection locked="0"/>
    </xf>
    <xf numFmtId="2" fontId="26" fillId="2" borderId="10" xfId="1227" applyNumberFormat="1" applyFont="1" applyFill="1" applyBorder="1" applyAlignment="1" applyProtection="1">
      <alignment horizontal="right" vertical="center"/>
      <protection locked="0"/>
    </xf>
    <xf numFmtId="2" fontId="26" fillId="2" borderId="2" xfId="1227" applyNumberFormat="1" applyFont="1" applyFill="1" applyBorder="1" applyAlignment="1" applyProtection="1">
      <alignment horizontal="right" vertical="center"/>
      <protection locked="0"/>
    </xf>
    <xf numFmtId="2" fontId="24" fillId="2" borderId="12" xfId="1227" applyNumberFormat="1" applyFont="1" applyFill="1" applyBorder="1" applyAlignment="1" applyProtection="1">
      <alignment horizontal="right" vertical="center"/>
      <protection locked="0"/>
    </xf>
    <xf numFmtId="2" fontId="26" fillId="3" borderId="0" xfId="1227" applyNumberFormat="1" applyFont="1" applyFill="1" applyBorder="1" applyAlignment="1" applyProtection="1">
      <alignment horizontal="right" vertical="center"/>
      <protection locked="0"/>
    </xf>
    <xf numFmtId="2" fontId="24" fillId="2" borderId="2" xfId="1227" applyNumberFormat="1" applyFont="1" applyFill="1" applyBorder="1" applyAlignment="1" applyProtection="1">
      <alignment horizontal="right" vertical="center"/>
      <protection locked="0"/>
    </xf>
    <xf numFmtId="2" fontId="26" fillId="2" borderId="12" xfId="1227" applyNumberFormat="1" applyFont="1" applyFill="1" applyBorder="1" applyAlignment="1" applyProtection="1">
      <alignment horizontal="right" vertical="center"/>
      <protection locked="0"/>
    </xf>
    <xf numFmtId="43" fontId="26" fillId="2" borderId="0" xfId="1313" applyFont="1" applyFill="1" applyAlignment="1" applyProtection="1">
      <alignment vertical="center" wrapText="1"/>
      <protection locked="0"/>
    </xf>
    <xf numFmtId="43" fontId="24" fillId="2" borderId="0" xfId="1313" applyFont="1" applyFill="1" applyAlignment="1" applyProtection="1">
      <alignment vertical="center"/>
      <protection locked="0"/>
    </xf>
    <xf numFmtId="43" fontId="26" fillId="2" borderId="0" xfId="1313" applyFont="1" applyFill="1" applyBorder="1" applyAlignment="1" applyProtection="1">
      <alignment vertical="center" wrapText="1"/>
      <protection locked="0"/>
    </xf>
    <xf numFmtId="0" fontId="54" fillId="0" borderId="0" xfId="1314" applyFont="1" applyAlignment="1" applyProtection="1">
      <alignment vertical="center"/>
      <protection locked="0"/>
    </xf>
    <xf numFmtId="0" fontId="61" fillId="0" borderId="0" xfId="1227" applyFont="1" applyAlignment="1" applyProtection="1">
      <alignment wrapText="1"/>
      <protection locked="0"/>
    </xf>
    <xf numFmtId="43" fontId="26" fillId="3" borderId="12" xfId="1227" applyNumberFormat="1" applyFont="1" applyFill="1" applyBorder="1" applyAlignment="1" applyProtection="1">
      <alignment vertical="center"/>
    </xf>
    <xf numFmtId="0" fontId="26" fillId="3" borderId="18" xfId="1227" applyFont="1" applyFill="1" applyBorder="1" applyAlignment="1" applyProtection="1">
      <alignment vertical="center"/>
    </xf>
    <xf numFmtId="43" fontId="18" fillId="0" borderId="0" xfId="1313" applyFont="1" applyProtection="1">
      <protection locked="0"/>
    </xf>
    <xf numFmtId="9" fontId="24" fillId="2" borderId="10" xfId="1227" applyNumberFormat="1" applyFont="1" applyFill="1" applyBorder="1" applyAlignment="1" applyProtection="1">
      <alignment vertical="center" wrapText="1"/>
      <protection locked="0"/>
    </xf>
    <xf numFmtId="0" fontId="18" fillId="0" borderId="0" xfId="1227" applyAlignment="1" applyProtection="1">
      <alignment wrapText="1"/>
      <protection locked="0"/>
    </xf>
    <xf numFmtId="0" fontId="24" fillId="2" borderId="10" xfId="1227" applyFont="1" applyFill="1" applyBorder="1" applyAlignment="1" applyProtection="1">
      <alignment vertical="center" wrapText="1"/>
      <protection locked="0"/>
    </xf>
    <xf numFmtId="0" fontId="24" fillId="3" borderId="0" xfId="1227" applyFont="1" applyFill="1" applyBorder="1" applyAlignment="1" applyProtection="1">
      <alignment vertical="center" wrapText="1"/>
      <protection locked="0"/>
    </xf>
    <xf numFmtId="9" fontId="24" fillId="2" borderId="2" xfId="1227" applyNumberFormat="1" applyFont="1" applyFill="1" applyBorder="1" applyAlignment="1" applyProtection="1">
      <alignment horizontal="right" vertical="center" wrapText="1"/>
      <protection locked="0"/>
    </xf>
    <xf numFmtId="2" fontId="24" fillId="2" borderId="12" xfId="1227" applyNumberFormat="1" applyFont="1" applyFill="1" applyBorder="1" applyAlignment="1" applyProtection="1">
      <alignment horizontal="right" vertical="center" wrapText="1"/>
      <protection locked="0"/>
    </xf>
    <xf numFmtId="2" fontId="24" fillId="3" borderId="0" xfId="1227" applyNumberFormat="1" applyFont="1" applyFill="1" applyBorder="1" applyAlignment="1" applyProtection="1">
      <alignment horizontal="right" vertical="center" wrapText="1"/>
      <protection locked="0"/>
    </xf>
    <xf numFmtId="0" fontId="24" fillId="2" borderId="12" xfId="1227" applyNumberFormat="1" applyFont="1" applyFill="1" applyBorder="1" applyAlignment="1" applyProtection="1">
      <alignment horizontal="right" vertical="center" wrapText="1"/>
      <protection locked="0"/>
    </xf>
    <xf numFmtId="10" fontId="24" fillId="3" borderId="0" xfId="1227" applyNumberFormat="1" applyFont="1" applyFill="1" applyBorder="1" applyAlignment="1" applyProtection="1">
      <alignment horizontal="right" vertical="center" wrapText="1"/>
      <protection locked="0"/>
    </xf>
    <xf numFmtId="0" fontId="18" fillId="0" borderId="0" xfId="1227" applyFont="1" applyProtection="1">
      <protection locked="0"/>
    </xf>
    <xf numFmtId="43" fontId="18" fillId="0" borderId="0" xfId="1227" applyNumberFormat="1" applyProtection="1">
      <protection locked="0"/>
    </xf>
    <xf numFmtId="43" fontId="26" fillId="0" borderId="0" xfId="1352" applyFont="1" applyFill="1" applyBorder="1" applyAlignment="1" applyProtection="1">
      <alignment vertical="center" wrapText="1"/>
      <protection locked="0"/>
    </xf>
    <xf numFmtId="43" fontId="24" fillId="2" borderId="0" xfId="1313" applyFont="1" applyFill="1" applyBorder="1" applyAlignment="1" applyProtection="1">
      <alignment vertical="center"/>
      <protection locked="0"/>
    </xf>
    <xf numFmtId="43" fontId="18" fillId="0" borderId="0" xfId="1313" applyFont="1" applyBorder="1" applyProtection="1">
      <protection locked="0"/>
    </xf>
    <xf numFmtId="43" fontId="26" fillId="0" borderId="0" xfId="1313" applyFont="1" applyFill="1" applyBorder="1" applyAlignment="1" applyProtection="1">
      <alignment vertical="center" wrapText="1"/>
      <protection locked="0"/>
    </xf>
    <xf numFmtId="164" fontId="24" fillId="2" borderId="3" xfId="1208" applyFont="1" applyFill="1" applyBorder="1" applyAlignment="1" applyProtection="1">
      <alignment horizontal="center" vertical="center" wrapText="1"/>
      <protection locked="0"/>
    </xf>
    <xf numFmtId="164" fontId="24" fillId="2" borderId="4" xfId="1208" applyFont="1" applyFill="1" applyBorder="1" applyAlignment="1" applyProtection="1">
      <alignment horizontal="center" vertical="center" wrapText="1"/>
      <protection locked="0"/>
    </xf>
    <xf numFmtId="164" fontId="24" fillId="2" borderId="6" xfId="1208" applyFont="1" applyFill="1" applyBorder="1" applyAlignment="1" applyProtection="1">
      <alignment horizontal="center" vertical="center" wrapText="1"/>
      <protection locked="0"/>
    </xf>
    <xf numFmtId="164" fontId="24" fillId="2" borderId="7" xfId="1208" applyFont="1" applyFill="1" applyBorder="1" applyAlignment="1" applyProtection="1">
      <alignment horizontal="center" vertical="center" wrapText="1"/>
      <protection locked="0"/>
    </xf>
    <xf numFmtId="164" fontId="24" fillId="2" borderId="3" xfId="1208" applyNumberFormat="1" applyFont="1" applyFill="1" applyBorder="1" applyAlignment="1" applyProtection="1">
      <alignment horizontal="center" vertical="center" wrapText="1"/>
      <protection locked="0"/>
    </xf>
    <xf numFmtId="164" fontId="24" fillId="2" borderId="4" xfId="1208" applyNumberFormat="1" applyFont="1" applyFill="1" applyBorder="1" applyAlignment="1" applyProtection="1">
      <alignment horizontal="center" vertical="center" wrapText="1"/>
      <protection locked="0"/>
    </xf>
    <xf numFmtId="0" fontId="58" fillId="0" borderId="22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58" fillId="0" borderId="0" xfId="0" applyFont="1" applyBorder="1" applyAlignment="1">
      <alignment vertical="center"/>
    </xf>
    <xf numFmtId="43" fontId="0" fillId="0" borderId="0" xfId="1" applyFont="1" applyBorder="1" applyAlignment="1">
      <alignment horizontal="left" vertical="center"/>
    </xf>
    <xf numFmtId="0" fontId="58" fillId="0" borderId="22" xfId="0" applyFont="1" applyBorder="1" applyAlignment="1">
      <alignment horizontal="center" vertical="center"/>
    </xf>
    <xf numFmtId="0" fontId="0" fillId="0" borderId="21" xfId="0" applyFont="1" applyFill="1" applyBorder="1" applyAlignment="1">
      <alignment vertical="center"/>
    </xf>
    <xf numFmtId="0" fontId="58" fillId="0" borderId="0" xfId="0" applyFont="1" applyAlignment="1">
      <alignment horizontal="center" vertical="center"/>
    </xf>
    <xf numFmtId="10" fontId="45" fillId="0" borderId="9" xfId="0" applyNumberFormat="1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166" fontId="34" fillId="0" borderId="5" xfId="0" applyNumberFormat="1" applyFont="1" applyBorder="1" applyAlignment="1">
      <alignment vertical="center"/>
    </xf>
    <xf numFmtId="10" fontId="45" fillId="0" borderId="5" xfId="0" applyNumberFormat="1" applyFont="1" applyBorder="1" applyAlignment="1">
      <alignment vertical="center"/>
    </xf>
    <xf numFmtId="0" fontId="24" fillId="2" borderId="25" xfId="1227" applyFont="1" applyFill="1" applyBorder="1" applyAlignment="1" applyProtection="1">
      <alignment horizontal="center" vertical="center" wrapText="1"/>
    </xf>
    <xf numFmtId="2" fontId="26" fillId="2" borderId="25" xfId="1227" applyNumberFormat="1" applyFont="1" applyFill="1" applyBorder="1" applyAlignment="1" applyProtection="1">
      <alignment horizontal="center" vertical="center" wrapText="1"/>
    </xf>
    <xf numFmtId="49" fontId="26" fillId="2" borderId="25" xfId="1227" applyNumberFormat="1" applyFont="1" applyFill="1" applyBorder="1" applyAlignment="1" applyProtection="1">
      <alignment horizontal="center" vertical="center" wrapText="1"/>
    </xf>
    <xf numFmtId="49" fontId="98" fillId="2" borderId="25" xfId="1227" applyNumberFormat="1" applyFont="1" applyFill="1" applyBorder="1" applyAlignment="1" applyProtection="1">
      <alignment horizontal="center" vertical="center" wrapText="1"/>
    </xf>
    <xf numFmtId="49" fontId="25" fillId="4" borderId="25" xfId="1227" applyNumberFormat="1" applyFont="1" applyFill="1" applyBorder="1" applyAlignment="1" applyProtection="1">
      <alignment horizontal="center" vertical="center" wrapText="1"/>
      <protection locked="0"/>
    </xf>
    <xf numFmtId="49" fontId="27" fillId="4" borderId="25" xfId="1227" applyNumberFormat="1" applyFont="1" applyFill="1" applyBorder="1" applyAlignment="1" applyProtection="1">
      <alignment horizontal="center" vertical="center" wrapText="1"/>
      <protection locked="0"/>
    </xf>
    <xf numFmtId="0" fontId="56" fillId="0" borderId="25" xfId="1353" applyFont="1" applyFill="1" applyBorder="1" applyAlignment="1" applyProtection="1">
      <alignment horizontal="center" vertical="center" wrapText="1"/>
      <protection locked="0"/>
    </xf>
    <xf numFmtId="43" fontId="24" fillId="2" borderId="25" xfId="1209" applyFont="1" applyFill="1" applyBorder="1" applyAlignment="1" applyProtection="1">
      <alignment horizontal="center" vertical="center" wrapText="1"/>
      <protection locked="0"/>
    </xf>
    <xf numFmtId="166" fontId="24" fillId="2" borderId="25" xfId="1208" applyNumberFormat="1" applyFont="1" applyFill="1" applyBorder="1" applyAlignment="1" applyProtection="1">
      <alignment horizontal="center" vertical="center" wrapText="1"/>
    </xf>
    <xf numFmtId="43" fontId="26" fillId="2" borderId="25" xfId="1209" applyFont="1" applyFill="1" applyBorder="1" applyAlignment="1" applyProtection="1">
      <alignment horizontal="center" vertical="center" wrapText="1"/>
    </xf>
    <xf numFmtId="43" fontId="24" fillId="2" borderId="25" xfId="1209" applyFont="1" applyFill="1" applyBorder="1" applyAlignment="1" applyProtection="1">
      <alignment horizontal="center" vertical="center" wrapText="1"/>
    </xf>
    <xf numFmtId="43" fontId="26" fillId="2" borderId="25" xfId="1209" applyFont="1" applyFill="1" applyBorder="1" applyAlignment="1" applyProtection="1">
      <alignment vertical="center" wrapText="1"/>
    </xf>
    <xf numFmtId="49" fontId="26" fillId="2" borderId="3" xfId="1227" applyNumberFormat="1" applyFont="1" applyFill="1" applyBorder="1" applyAlignment="1" applyProtection="1">
      <alignment horizontal="center" vertical="center" wrapText="1"/>
    </xf>
    <xf numFmtId="49" fontId="26" fillId="2" borderId="4" xfId="1227" applyNumberFormat="1" applyFont="1" applyFill="1" applyBorder="1" applyAlignment="1" applyProtection="1">
      <alignment horizontal="center" vertical="center" wrapText="1"/>
    </xf>
    <xf numFmtId="49" fontId="38" fillId="4" borderId="3" xfId="1227" applyNumberFormat="1" applyFont="1" applyFill="1" applyBorder="1" applyAlignment="1" applyProtection="1">
      <alignment horizontal="center" vertical="center" wrapText="1"/>
      <protection locked="0"/>
    </xf>
    <xf numFmtId="43" fontId="27" fillId="4" borderId="4" xfId="1352" applyFont="1" applyFill="1" applyBorder="1" applyAlignment="1" applyProtection="1">
      <alignment horizontal="center" vertical="center" wrapText="1"/>
      <protection locked="0"/>
    </xf>
    <xf numFmtId="0" fontId="26" fillId="0" borderId="3" xfId="1227" applyFont="1" applyFill="1" applyBorder="1" applyAlignment="1" applyProtection="1">
      <alignment horizontal="center" vertical="center" wrapText="1"/>
      <protection locked="0"/>
    </xf>
    <xf numFmtId="43" fontId="26" fillId="2" borderId="4" xfId="1352" applyFont="1" applyFill="1" applyBorder="1" applyAlignment="1" applyProtection="1">
      <alignment vertical="center" wrapText="1"/>
    </xf>
    <xf numFmtId="0" fontId="26" fillId="0" borderId="6" xfId="1227" applyFont="1" applyFill="1" applyBorder="1" applyAlignment="1" applyProtection="1">
      <alignment horizontal="center" vertical="center" wrapText="1"/>
      <protection locked="0"/>
    </xf>
    <xf numFmtId="43" fontId="26" fillId="2" borderId="24" xfId="1209" applyFont="1" applyFill="1" applyBorder="1" applyAlignment="1" applyProtection="1">
      <alignment vertical="center" wrapText="1"/>
    </xf>
    <xf numFmtId="43" fontId="26" fillId="2" borderId="7" xfId="1352" applyFont="1" applyFill="1" applyBorder="1" applyAlignment="1" applyProtection="1">
      <alignment vertical="center" wrapText="1"/>
    </xf>
    <xf numFmtId="49" fontId="26" fillId="2" borderId="27" xfId="1227" applyNumberFormat="1" applyFont="1" applyFill="1" applyBorder="1" applyAlignment="1" applyProtection="1">
      <alignment horizontal="center" vertical="center" wrapText="1"/>
    </xf>
    <xf numFmtId="49" fontId="98" fillId="2" borderId="26" xfId="1227" applyNumberFormat="1" applyFont="1" applyFill="1" applyBorder="1" applyAlignment="1" applyProtection="1">
      <alignment horizontal="center" vertical="center" wrapText="1"/>
    </xf>
    <xf numFmtId="49" fontId="26" fillId="2" borderId="26" xfId="1227" applyNumberFormat="1" applyFont="1" applyFill="1" applyBorder="1" applyAlignment="1" applyProtection="1">
      <alignment horizontal="center" vertical="center" wrapText="1"/>
    </xf>
    <xf numFmtId="49" fontId="26" fillId="2" borderId="28" xfId="1227" applyNumberFormat="1" applyFont="1" applyFill="1" applyBorder="1" applyAlignment="1" applyProtection="1">
      <alignment horizontal="center" vertical="center" wrapText="1"/>
    </xf>
    <xf numFmtId="2" fontId="26" fillId="2" borderId="24" xfId="1227" applyNumberFormat="1" applyFont="1" applyFill="1" applyBorder="1" applyAlignment="1" applyProtection="1">
      <alignment horizontal="center" vertical="center" wrapText="1"/>
    </xf>
    <xf numFmtId="164" fontId="27" fillId="4" borderId="3" xfId="1208" applyFont="1" applyFill="1" applyBorder="1" applyAlignment="1" applyProtection="1">
      <alignment horizontal="center" vertical="center" wrapText="1"/>
      <protection locked="0"/>
    </xf>
    <xf numFmtId="164" fontId="27" fillId="4" borderId="4" xfId="1208" applyFont="1" applyFill="1" applyBorder="1" applyAlignment="1" applyProtection="1">
      <alignment horizontal="center" vertical="center" wrapText="1"/>
      <protection locked="0"/>
    </xf>
    <xf numFmtId="164" fontId="24" fillId="2" borderId="6" xfId="1208" applyNumberFormat="1" applyFont="1" applyFill="1" applyBorder="1" applyAlignment="1" applyProtection="1">
      <alignment horizontal="center" vertical="center" wrapText="1"/>
      <protection locked="0"/>
    </xf>
    <xf numFmtId="164" fontId="24" fillId="2" borderId="7" xfId="1208" applyNumberFormat="1" applyFont="1" applyFill="1" applyBorder="1" applyAlignment="1" applyProtection="1">
      <alignment horizontal="center" vertical="center" wrapText="1"/>
      <protection locked="0"/>
    </xf>
    <xf numFmtId="0" fontId="53" fillId="0" borderId="25" xfId="1314" applyNumberFormat="1" applyFont="1" applyFill="1" applyBorder="1" applyAlignment="1" applyProtection="1">
      <alignment vertical="center" wrapText="1"/>
      <protection locked="0"/>
    </xf>
    <xf numFmtId="43" fontId="24" fillId="0" borderId="25" xfId="1209" applyFont="1" applyFill="1" applyBorder="1" applyAlignment="1" applyProtection="1">
      <alignment horizontal="center" vertical="center" wrapText="1"/>
      <protection locked="0"/>
    </xf>
    <xf numFmtId="166" fontId="24" fillId="0" borderId="25" xfId="1208" applyNumberFormat="1" applyFont="1" applyFill="1" applyBorder="1" applyAlignment="1" applyProtection="1">
      <alignment horizontal="center" vertical="center" wrapText="1"/>
    </xf>
    <xf numFmtId="43" fontId="26" fillId="0" borderId="25" xfId="1209" applyFont="1" applyFill="1" applyBorder="1" applyAlignment="1" applyProtection="1">
      <alignment horizontal="center" vertical="center" wrapText="1"/>
    </xf>
    <xf numFmtId="43" fontId="24" fillId="0" borderId="25" xfId="1209" applyFont="1" applyFill="1" applyBorder="1" applyAlignment="1" applyProtection="1">
      <alignment horizontal="center" vertical="center" wrapText="1"/>
    </xf>
    <xf numFmtId="43" fontId="26" fillId="0" borderId="25" xfId="1209" applyFont="1" applyFill="1" applyBorder="1" applyAlignment="1" applyProtection="1">
      <alignment vertical="center" wrapText="1"/>
    </xf>
    <xf numFmtId="166" fontId="26" fillId="0" borderId="25" xfId="1209" applyNumberFormat="1" applyFont="1" applyFill="1" applyBorder="1" applyAlignment="1" applyProtection="1">
      <alignment horizontal="center" vertical="center" wrapText="1"/>
    </xf>
    <xf numFmtId="166" fontId="26" fillId="0" borderId="25" xfId="1209" applyNumberFormat="1" applyFont="1" applyFill="1" applyBorder="1" applyAlignment="1" applyProtection="1">
      <alignment vertical="center" wrapText="1"/>
    </xf>
    <xf numFmtId="0" fontId="54" fillId="0" borderId="3" xfId="1314" applyFont="1" applyBorder="1" applyAlignment="1" applyProtection="1">
      <alignment vertical="center"/>
      <protection locked="0"/>
    </xf>
    <xf numFmtId="0" fontId="54" fillId="0" borderId="4" xfId="1314" applyFont="1" applyBorder="1" applyAlignment="1" applyProtection="1">
      <alignment vertical="center"/>
      <protection locked="0"/>
    </xf>
    <xf numFmtId="164" fontId="24" fillId="0" borderId="3" xfId="1208" applyFont="1" applyFill="1" applyBorder="1" applyAlignment="1" applyProtection="1">
      <alignment horizontal="center" vertical="center" wrapText="1"/>
      <protection locked="0"/>
    </xf>
    <xf numFmtId="164" fontId="24" fillId="0" borderId="4" xfId="1208" applyFont="1" applyFill="1" applyBorder="1" applyAlignment="1" applyProtection="1">
      <alignment horizontal="center" vertical="center" wrapText="1"/>
      <protection locked="0"/>
    </xf>
    <xf numFmtId="164" fontId="24" fillId="0" borderId="6" xfId="1208" applyFont="1" applyFill="1" applyBorder="1" applyAlignment="1" applyProtection="1">
      <alignment horizontal="center" vertical="center" wrapText="1"/>
      <protection locked="0"/>
    </xf>
    <xf numFmtId="164" fontId="24" fillId="0" borderId="7" xfId="1208" applyFont="1" applyFill="1" applyBorder="1" applyAlignment="1" applyProtection="1">
      <alignment horizontal="center" vertical="center" wrapText="1"/>
      <protection locked="0"/>
    </xf>
    <xf numFmtId="166" fontId="26" fillId="2" borderId="25" xfId="1209" applyNumberFormat="1" applyFont="1" applyFill="1" applyBorder="1" applyAlignment="1" applyProtection="1">
      <alignment horizontal="center" vertical="center" wrapText="1"/>
    </xf>
    <xf numFmtId="166" fontId="26" fillId="2" borderId="25" xfId="1209" applyNumberFormat="1" applyFont="1" applyFill="1" applyBorder="1" applyAlignment="1" applyProtection="1">
      <alignment vertical="center" wrapText="1"/>
    </xf>
    <xf numFmtId="43" fontId="26" fillId="2" borderId="4" xfId="1313" applyFont="1" applyFill="1" applyBorder="1" applyAlignment="1" applyProtection="1">
      <alignment vertical="center" wrapText="1"/>
    </xf>
    <xf numFmtId="166" fontId="26" fillId="2" borderId="4" xfId="1209" applyNumberFormat="1" applyFont="1" applyFill="1" applyBorder="1" applyAlignment="1" applyProtection="1">
      <alignment vertical="center" wrapText="1"/>
    </xf>
    <xf numFmtId="43" fontId="24" fillId="2" borderId="24" xfId="1209" applyFont="1" applyFill="1" applyBorder="1" applyAlignment="1" applyProtection="1">
      <alignment horizontal="center" vertical="center" wrapText="1"/>
      <protection locked="0"/>
    </xf>
    <xf numFmtId="166" fontId="26" fillId="2" borderId="24" xfId="1209" applyNumberFormat="1" applyFont="1" applyFill="1" applyBorder="1" applyAlignment="1" applyProtection="1">
      <alignment horizontal="center" vertical="center" wrapText="1"/>
    </xf>
    <xf numFmtId="166" fontId="26" fillId="2" borderId="24" xfId="1209" applyNumberFormat="1" applyFont="1" applyFill="1" applyBorder="1" applyAlignment="1" applyProtection="1">
      <alignment vertical="center" wrapText="1"/>
    </xf>
    <xf numFmtId="166" fontId="26" fillId="2" borderId="7" xfId="1209" applyNumberFormat="1" applyFont="1" applyFill="1" applyBorder="1" applyAlignment="1" applyProtection="1">
      <alignment vertical="center" wrapText="1"/>
    </xf>
    <xf numFmtId="0" fontId="107" fillId="0" borderId="25" xfId="0" applyFont="1" applyBorder="1" applyAlignment="1">
      <alignment vertical="center"/>
    </xf>
    <xf numFmtId="0" fontId="108" fillId="0" borderId="25" xfId="0" applyFont="1" applyBorder="1" applyAlignment="1">
      <alignment vertical="center"/>
    </xf>
    <xf numFmtId="0" fontId="108" fillId="0" borderId="0" xfId="0" applyFont="1" applyAlignment="1">
      <alignment vertical="center"/>
    </xf>
    <xf numFmtId="43" fontId="108" fillId="0" borderId="25" xfId="1" applyFont="1" applyBorder="1" applyAlignment="1">
      <alignment vertical="center"/>
    </xf>
    <xf numFmtId="43" fontId="24" fillId="0" borderId="24" xfId="1209" applyFont="1" applyFill="1" applyBorder="1" applyAlignment="1" applyProtection="1">
      <alignment horizontal="center" vertical="center" wrapText="1"/>
      <protection locked="0"/>
    </xf>
    <xf numFmtId="166" fontId="24" fillId="0" borderId="24" xfId="1208" applyNumberFormat="1" applyFont="1" applyFill="1" applyBorder="1" applyAlignment="1" applyProtection="1">
      <alignment horizontal="center" vertical="center" wrapText="1"/>
    </xf>
    <xf numFmtId="43" fontId="26" fillId="2" borderId="7" xfId="1313" applyFont="1" applyFill="1" applyBorder="1" applyAlignment="1" applyProtection="1">
      <alignment vertical="center" wrapText="1"/>
    </xf>
    <xf numFmtId="0" fontId="53" fillId="0" borderId="25" xfId="1353" applyNumberFormat="1" applyFont="1" applyFill="1" applyBorder="1" applyAlignment="1" applyProtection="1">
      <alignment vertical="center" wrapText="1"/>
      <protection locked="0"/>
    </xf>
    <xf numFmtId="0" fontId="68" fillId="0" borderId="25" xfId="1361" applyFont="1" applyBorder="1" applyAlignment="1">
      <alignment horizontal="left"/>
    </xf>
    <xf numFmtId="0" fontId="60" fillId="0" borderId="25" xfId="1361" applyFont="1" applyBorder="1" applyAlignment="1">
      <alignment vertical="center"/>
    </xf>
    <xf numFmtId="0" fontId="59" fillId="0" borderId="25" xfId="1361" applyFont="1" applyFill="1" applyBorder="1" applyAlignment="1">
      <alignment wrapText="1"/>
    </xf>
    <xf numFmtId="43" fontId="111" fillId="0" borderId="25" xfId="1" applyFont="1" applyFill="1" applyBorder="1" applyAlignment="1">
      <alignment horizontal="center"/>
    </xf>
    <xf numFmtId="0" fontId="53" fillId="0" borderId="3" xfId="1353" applyNumberFormat="1" applyFont="1" applyFill="1" applyBorder="1" applyAlignment="1" applyProtection="1">
      <alignment vertical="center" wrapText="1"/>
      <protection locked="0"/>
    </xf>
    <xf numFmtId="43" fontId="53" fillId="0" borderId="4" xfId="1352" applyFont="1" applyFill="1" applyBorder="1" applyAlignment="1" applyProtection="1">
      <alignment vertical="center" wrapText="1"/>
      <protection locked="0"/>
    </xf>
    <xf numFmtId="43" fontId="26" fillId="0" borderId="4" xfId="1352" applyFont="1" applyFill="1" applyBorder="1" applyAlignment="1" applyProtection="1">
      <alignment vertical="center" wrapText="1"/>
    </xf>
    <xf numFmtId="0" fontId="59" fillId="0" borderId="24" xfId="1361" applyFont="1" applyFill="1" applyBorder="1" applyAlignment="1">
      <alignment wrapText="1"/>
    </xf>
    <xf numFmtId="0" fontId="56" fillId="0" borderId="24" xfId="1353" applyFont="1" applyFill="1" applyBorder="1" applyAlignment="1" applyProtection="1">
      <alignment horizontal="center" vertical="center" wrapText="1"/>
      <protection locked="0"/>
    </xf>
    <xf numFmtId="164" fontId="54" fillId="0" borderId="3" xfId="1353" applyNumberFormat="1" applyFont="1" applyBorder="1" applyAlignment="1" applyProtection="1">
      <alignment vertical="center"/>
      <protection locked="0"/>
    </xf>
    <xf numFmtId="164" fontId="54" fillId="0" borderId="4" xfId="1353" applyNumberFormat="1" applyFont="1" applyBorder="1" applyAlignment="1" applyProtection="1">
      <alignment vertical="center"/>
      <protection locked="0"/>
    </xf>
    <xf numFmtId="49" fontId="26" fillId="2" borderId="6" xfId="1227" applyNumberFormat="1" applyFont="1" applyFill="1" applyBorder="1" applyAlignment="1" applyProtection="1">
      <alignment horizontal="center" vertical="center" wrapText="1"/>
    </xf>
    <xf numFmtId="49" fontId="98" fillId="2" borderId="24" xfId="1227" applyNumberFormat="1" applyFont="1" applyFill="1" applyBorder="1" applyAlignment="1" applyProtection="1">
      <alignment horizontal="center" vertical="center" wrapText="1"/>
    </xf>
    <xf numFmtId="166" fontId="34" fillId="0" borderId="5" xfId="0" applyNumberFormat="1" applyFont="1" applyFill="1" applyBorder="1" applyAlignment="1">
      <alignment vertical="center"/>
    </xf>
    <xf numFmtId="166" fontId="58" fillId="5" borderId="22" xfId="1229" applyNumberFormat="1" applyFont="1" applyFill="1" applyBorder="1" applyAlignment="1">
      <alignment vertical="center"/>
    </xf>
    <xf numFmtId="166" fontId="18" fillId="5" borderId="22" xfId="1229" applyNumberFormat="1" applyFont="1" applyFill="1" applyBorder="1" applyAlignment="1">
      <alignment vertical="center"/>
    </xf>
    <xf numFmtId="43" fontId="18" fillId="0" borderId="7" xfId="1" applyFont="1" applyBorder="1" applyProtection="1">
      <protection locked="0"/>
    </xf>
    <xf numFmtId="43" fontId="111" fillId="0" borderId="24" xfId="1" applyFont="1" applyFill="1" applyBorder="1" applyAlignment="1">
      <alignment horizontal="center"/>
    </xf>
    <xf numFmtId="43" fontId="26" fillId="0" borderId="24" xfId="1209" applyFont="1" applyFill="1" applyBorder="1" applyAlignment="1" applyProtection="1">
      <alignment horizontal="center" vertical="center" wrapText="1"/>
    </xf>
    <xf numFmtId="43" fontId="24" fillId="0" borderId="24" xfId="1209" applyFont="1" applyFill="1" applyBorder="1" applyAlignment="1" applyProtection="1">
      <alignment horizontal="center" vertical="center" wrapText="1"/>
    </xf>
    <xf numFmtId="43" fontId="26" fillId="0" borderId="24" xfId="1209" applyFont="1" applyFill="1" applyBorder="1" applyAlignment="1" applyProtection="1">
      <alignment vertical="center" wrapText="1"/>
    </xf>
    <xf numFmtId="43" fontId="26" fillId="0" borderId="7" xfId="1352" applyFont="1" applyFill="1" applyBorder="1" applyAlignment="1" applyProtection="1">
      <alignment vertical="center" wrapText="1"/>
    </xf>
    <xf numFmtId="43" fontId="26" fillId="2" borderId="24" xfId="1209" applyFont="1" applyFill="1" applyBorder="1" applyAlignment="1" applyProtection="1">
      <alignment horizontal="center" vertical="center" wrapText="1"/>
    </xf>
    <xf numFmtId="43" fontId="26" fillId="2" borderId="25" xfId="1209" applyFont="1" applyFill="1" applyBorder="1" applyAlignment="1" applyProtection="1">
      <alignment horizontal="center" vertical="center" wrapText="1"/>
    </xf>
    <xf numFmtId="166" fontId="26" fillId="2" borderId="13" xfId="1208" applyNumberFormat="1" applyFont="1" applyFill="1" applyBorder="1" applyAlignment="1" applyProtection="1">
      <alignment horizontal="right" vertical="center" wrapText="1"/>
      <protection locked="0"/>
    </xf>
    <xf numFmtId="164" fontId="26" fillId="2" borderId="18" xfId="1208" applyFont="1" applyFill="1" applyBorder="1" applyAlignment="1" applyProtection="1">
      <alignment vertical="center" wrapText="1"/>
      <protection locked="0"/>
    </xf>
    <xf numFmtId="166" fontId="24" fillId="2" borderId="25" xfId="1208" applyNumberFormat="1" applyFont="1" applyFill="1" applyBorder="1" applyAlignment="1" applyProtection="1">
      <alignment horizontal="center" vertical="center" wrapText="1"/>
      <protection locked="0"/>
    </xf>
    <xf numFmtId="166" fontId="24" fillId="2" borderId="24" xfId="1208" applyNumberFormat="1" applyFont="1" applyFill="1" applyBorder="1" applyAlignment="1" applyProtection="1">
      <alignment horizontal="center" vertical="center" wrapText="1"/>
      <protection locked="0"/>
    </xf>
    <xf numFmtId="9" fontId="24" fillId="2" borderId="10" xfId="1232" applyFont="1" applyFill="1" applyBorder="1" applyAlignment="1" applyProtection="1">
      <alignment vertical="center" wrapText="1"/>
      <protection locked="0"/>
    </xf>
    <xf numFmtId="9" fontId="24" fillId="3" borderId="0" xfId="1232" applyFont="1" applyFill="1" applyBorder="1" applyAlignment="1" applyProtection="1">
      <alignment vertical="center"/>
      <protection locked="0"/>
    </xf>
    <xf numFmtId="9" fontId="24" fillId="3" borderId="0" xfId="1232" applyFont="1" applyFill="1" applyBorder="1" applyAlignment="1" applyProtection="1">
      <alignment vertical="center" wrapText="1"/>
      <protection locked="0"/>
    </xf>
    <xf numFmtId="9" fontId="24" fillId="2" borderId="2" xfId="1232" applyFont="1" applyFill="1" applyBorder="1" applyAlignment="1" applyProtection="1">
      <alignment horizontal="right" vertical="center" wrapText="1"/>
      <protection locked="0"/>
    </xf>
    <xf numFmtId="9" fontId="24" fillId="2" borderId="12" xfId="1232" applyFont="1" applyFill="1" applyBorder="1" applyAlignment="1" applyProtection="1">
      <alignment horizontal="right" vertical="center" wrapText="1"/>
      <protection locked="0"/>
    </xf>
    <xf numFmtId="9" fontId="24" fillId="3" borderId="0" xfId="1232" applyFont="1" applyFill="1" applyBorder="1" applyAlignment="1" applyProtection="1">
      <alignment horizontal="right" vertical="center" wrapText="1"/>
      <protection locked="0"/>
    </xf>
    <xf numFmtId="166" fontId="40" fillId="2" borderId="12" xfId="1227" applyNumberFormat="1" applyFont="1" applyFill="1" applyBorder="1" applyAlignment="1" applyProtection="1">
      <alignment horizontal="right" vertical="center" wrapText="1"/>
      <protection locked="0"/>
    </xf>
    <xf numFmtId="166" fontId="24" fillId="0" borderId="25" xfId="1208" applyNumberFormat="1" applyFont="1" applyFill="1" applyBorder="1" applyAlignment="1" applyProtection="1">
      <alignment horizontal="center" vertical="center" wrapText="1"/>
      <protection locked="0"/>
    </xf>
    <xf numFmtId="166" fontId="24" fillId="0" borderId="25" xfId="1209" applyNumberFormat="1" applyFont="1" applyFill="1" applyBorder="1" applyAlignment="1" applyProtection="1">
      <alignment horizontal="center" vertical="center" wrapText="1"/>
      <protection locked="0"/>
    </xf>
    <xf numFmtId="49" fontId="27" fillId="4" borderId="25" xfId="1227" applyNumberFormat="1" applyFont="1" applyFill="1" applyBorder="1" applyAlignment="1" applyProtection="1">
      <alignment horizontal="center" vertical="center" wrapText="1"/>
    </xf>
    <xf numFmtId="49" fontId="25" fillId="4" borderId="25" xfId="1227" applyNumberFormat="1" applyFont="1" applyFill="1" applyBorder="1" applyAlignment="1" applyProtection="1">
      <alignment horizontal="center" vertical="center" wrapText="1"/>
    </xf>
    <xf numFmtId="0" fontId="24" fillId="2" borderId="12" xfId="1227" applyFont="1" applyFill="1" applyBorder="1" applyAlignment="1" applyProtection="1">
      <alignment vertical="center"/>
    </xf>
    <xf numFmtId="164" fontId="27" fillId="4" borderId="3" xfId="1208" applyFont="1" applyFill="1" applyBorder="1" applyAlignment="1" applyProtection="1">
      <alignment horizontal="center" vertical="center" wrapText="1"/>
    </xf>
    <xf numFmtId="164" fontId="27" fillId="4" borderId="4" xfId="1208" applyFont="1" applyFill="1" applyBorder="1" applyAlignment="1" applyProtection="1">
      <alignment horizontal="center" vertical="center" wrapText="1"/>
    </xf>
    <xf numFmtId="0" fontId="53" fillId="0" borderId="25" xfId="1314" applyNumberFormat="1" applyFont="1" applyFill="1" applyBorder="1" applyAlignment="1" applyProtection="1">
      <alignment vertical="center" wrapText="1"/>
    </xf>
    <xf numFmtId="0" fontId="54" fillId="0" borderId="0" xfId="1314" applyFont="1" applyBorder="1" applyAlignment="1" applyProtection="1">
      <alignment vertical="center"/>
    </xf>
    <xf numFmtId="0" fontId="54" fillId="0" borderId="3" xfId="1314" applyFont="1" applyBorder="1" applyAlignment="1" applyProtection="1">
      <alignment vertical="center"/>
    </xf>
    <xf numFmtId="0" fontId="54" fillId="0" borderId="4" xfId="1314" applyFont="1" applyBorder="1" applyAlignment="1" applyProtection="1">
      <alignment vertical="center"/>
    </xf>
    <xf numFmtId="0" fontId="54" fillId="0" borderId="0" xfId="1314" applyFont="1" applyAlignment="1" applyProtection="1">
      <alignment vertical="center"/>
    </xf>
    <xf numFmtId="0" fontId="66" fillId="0" borderId="25" xfId="493" applyNumberFormat="1" applyFont="1" applyFill="1" applyBorder="1" applyAlignment="1" applyProtection="1">
      <alignment horizontal="center" vertical="center" wrapText="1"/>
    </xf>
    <xf numFmtId="0" fontId="62" fillId="0" borderId="25" xfId="0" applyFont="1" applyFill="1" applyBorder="1" applyAlignment="1" applyProtection="1">
      <alignment horizontal="center" vertical="center" wrapText="1"/>
    </xf>
    <xf numFmtId="0" fontId="71" fillId="0" borderId="25" xfId="0" applyFont="1" applyFill="1" applyBorder="1" applyAlignment="1" applyProtection="1">
      <alignment vertical="center" wrapText="1"/>
    </xf>
    <xf numFmtId="0" fontId="71" fillId="0" borderId="25" xfId="0" applyFont="1" applyFill="1" applyBorder="1" applyAlignment="1" applyProtection="1">
      <alignment horizontal="center" vertical="center"/>
    </xf>
    <xf numFmtId="0" fontId="76" fillId="0" borderId="25" xfId="0" applyFont="1" applyFill="1" applyBorder="1" applyAlignment="1" applyProtection="1">
      <alignment vertical="center"/>
    </xf>
    <xf numFmtId="0" fontId="71" fillId="0" borderId="25" xfId="0" applyFont="1" applyFill="1" applyBorder="1" applyAlignment="1" applyProtection="1">
      <alignment horizontal="left" vertical="center" wrapText="1"/>
    </xf>
    <xf numFmtId="0" fontId="76" fillId="0" borderId="25" xfId="0" applyFont="1" applyFill="1" applyBorder="1" applyAlignment="1" applyProtection="1">
      <alignment horizontal="center" vertical="center"/>
    </xf>
    <xf numFmtId="0" fontId="67" fillId="0" borderId="25" xfId="0" applyFont="1" applyFill="1" applyBorder="1" applyAlignment="1" applyProtection="1">
      <alignment horizontal="left" vertical="center" wrapText="1"/>
    </xf>
    <xf numFmtId="0" fontId="63" fillId="0" borderId="25" xfId="0" applyFont="1" applyFill="1" applyBorder="1" applyAlignment="1" applyProtection="1">
      <alignment horizontal="center" vertical="center"/>
    </xf>
    <xf numFmtId="0" fontId="46" fillId="0" borderId="25" xfId="493" applyNumberFormat="1" applyFont="1" applyFill="1" applyBorder="1" applyAlignment="1" applyProtection="1">
      <alignment horizontal="center" vertical="center" wrapText="1"/>
    </xf>
    <xf numFmtId="0" fontId="105" fillId="0" borderId="25" xfId="0" applyFont="1" applyFill="1" applyBorder="1" applyAlignment="1" applyProtection="1">
      <alignment horizontal="left" vertical="center" wrapText="1"/>
    </xf>
    <xf numFmtId="0" fontId="39" fillId="0" borderId="25" xfId="0" applyFont="1" applyFill="1" applyBorder="1" applyProtection="1"/>
    <xf numFmtId="43" fontId="18" fillId="0" borderId="0" xfId="1313" applyFont="1" applyProtection="1"/>
    <xf numFmtId="0" fontId="26" fillId="2" borderId="10" xfId="1227" applyFont="1" applyFill="1" applyBorder="1" applyAlignment="1" applyProtection="1">
      <alignment vertical="center" wrapText="1"/>
    </xf>
    <xf numFmtId="0" fontId="26" fillId="3" borderId="0" xfId="1227" applyFont="1" applyFill="1" applyBorder="1" applyAlignment="1" applyProtection="1">
      <alignment vertical="center"/>
    </xf>
    <xf numFmtId="0" fontId="26" fillId="3" borderId="0" xfId="1227" applyFont="1" applyFill="1" applyBorder="1" applyAlignment="1" applyProtection="1">
      <alignment vertical="center" wrapText="1"/>
    </xf>
    <xf numFmtId="0" fontId="26" fillId="2" borderId="2" xfId="1227" applyFont="1" applyFill="1" applyBorder="1" applyAlignment="1" applyProtection="1">
      <alignment horizontal="right" vertical="center" wrapText="1"/>
    </xf>
    <xf numFmtId="0" fontId="24" fillId="2" borderId="12" xfId="1227" applyFont="1" applyFill="1" applyBorder="1" applyAlignment="1" applyProtection="1">
      <alignment horizontal="right" vertical="center" wrapText="1"/>
    </xf>
    <xf numFmtId="0" fontId="26" fillId="3" borderId="0" xfId="1227" applyFont="1" applyFill="1" applyBorder="1" applyAlignment="1" applyProtection="1">
      <alignment horizontal="right" vertical="center" wrapText="1"/>
    </xf>
    <xf numFmtId="0" fontId="26" fillId="2" borderId="12" xfId="1227" applyFont="1" applyFill="1" applyBorder="1" applyAlignment="1" applyProtection="1">
      <alignment horizontal="right" vertical="center" wrapText="1"/>
    </xf>
    <xf numFmtId="166" fontId="24" fillId="2" borderId="25" xfId="1209" applyNumberFormat="1" applyFont="1" applyFill="1" applyBorder="1" applyAlignment="1" applyProtection="1">
      <alignment horizontal="center" vertical="center" wrapText="1"/>
      <protection locked="0"/>
    </xf>
    <xf numFmtId="166" fontId="24" fillId="2" borderId="24" xfId="1209" applyNumberFormat="1" applyFont="1" applyFill="1" applyBorder="1" applyAlignment="1" applyProtection="1">
      <alignment horizontal="center" vertical="center" wrapText="1"/>
      <protection locked="0"/>
    </xf>
    <xf numFmtId="0" fontId="63" fillId="2" borderId="0" xfId="0" applyFont="1" applyFill="1" applyBorder="1" applyAlignment="1" applyProtection="1">
      <alignment wrapText="1"/>
      <protection locked="0"/>
    </xf>
    <xf numFmtId="49" fontId="38" fillId="4" borderId="3" xfId="1227" applyNumberFormat="1" applyFont="1" applyFill="1" applyBorder="1" applyAlignment="1" applyProtection="1">
      <alignment horizontal="center" vertical="center" wrapText="1"/>
    </xf>
    <xf numFmtId="43" fontId="27" fillId="4" borderId="4" xfId="1313" applyFont="1" applyFill="1" applyBorder="1" applyAlignment="1" applyProtection="1">
      <alignment horizontal="center" vertical="center" wrapText="1"/>
    </xf>
    <xf numFmtId="0" fontId="24" fillId="2" borderId="0" xfId="1227" applyFont="1" applyFill="1" applyBorder="1" applyAlignment="1" applyProtection="1">
      <alignment vertical="center"/>
    </xf>
    <xf numFmtId="0" fontId="26" fillId="0" borderId="3" xfId="1227" applyFont="1" applyFill="1" applyBorder="1" applyAlignment="1" applyProtection="1">
      <alignment horizontal="center" vertical="center" wrapText="1"/>
    </xf>
    <xf numFmtId="0" fontId="46" fillId="2" borderId="25" xfId="493" applyNumberFormat="1" applyFont="1" applyFill="1" applyBorder="1" applyAlignment="1" applyProtection="1">
      <alignment horizontal="center" vertical="center" wrapText="1"/>
    </xf>
    <xf numFmtId="0" fontId="62" fillId="2" borderId="25" xfId="0" applyFont="1" applyFill="1" applyBorder="1" applyAlignment="1" applyProtection="1">
      <alignment horizontal="center" vertical="center" wrapText="1"/>
    </xf>
    <xf numFmtId="43" fontId="26" fillId="2" borderId="0" xfId="1313" applyFont="1" applyFill="1" applyBorder="1" applyAlignment="1" applyProtection="1">
      <alignment vertical="center" wrapText="1"/>
    </xf>
    <xf numFmtId="164" fontId="24" fillId="0" borderId="3" xfId="1208" applyFont="1" applyFill="1" applyBorder="1" applyAlignment="1" applyProtection="1">
      <alignment horizontal="center" vertical="center" wrapText="1"/>
    </xf>
    <xf numFmtId="164" fontId="24" fillId="0" borderId="4" xfId="1208" applyFont="1" applyFill="1" applyBorder="1" applyAlignment="1" applyProtection="1">
      <alignment horizontal="center" vertical="center" wrapText="1"/>
    </xf>
    <xf numFmtId="0" fontId="26" fillId="2" borderId="0" xfId="1227" applyFont="1" applyFill="1" applyAlignment="1" applyProtection="1">
      <alignment vertical="center" wrapText="1"/>
    </xf>
    <xf numFmtId="0" fontId="65" fillId="2" borderId="25" xfId="0" applyFont="1" applyFill="1" applyBorder="1" applyAlignment="1" applyProtection="1">
      <alignment horizontal="center" vertical="center" wrapText="1"/>
    </xf>
    <xf numFmtId="0" fontId="80" fillId="0" borderId="25" xfId="0" applyFont="1" applyFill="1" applyBorder="1" applyAlignment="1" applyProtection="1">
      <alignment vertical="center"/>
    </xf>
    <xf numFmtId="0" fontId="80" fillId="0" borderId="25" xfId="0" applyFont="1" applyFill="1" applyBorder="1" applyAlignment="1" applyProtection="1">
      <alignment vertical="center" wrapText="1"/>
    </xf>
    <xf numFmtId="0" fontId="62" fillId="0" borderId="25" xfId="493" applyNumberFormat="1" applyFont="1" applyFill="1" applyBorder="1" applyAlignment="1" applyProtection="1">
      <alignment horizontal="left" vertical="center" wrapText="1"/>
    </xf>
    <xf numFmtId="0" fontId="26" fillId="0" borderId="6" xfId="1227" applyFont="1" applyFill="1" applyBorder="1" applyAlignment="1" applyProtection="1">
      <alignment horizontal="center" vertical="center" wrapText="1"/>
    </xf>
    <xf numFmtId="0" fontId="62" fillId="0" borderId="24" xfId="493" applyNumberFormat="1" applyFont="1" applyFill="1" applyBorder="1" applyAlignment="1" applyProtection="1">
      <alignment horizontal="left" vertical="center" wrapText="1"/>
    </xf>
    <xf numFmtId="0" fontId="65" fillId="2" borderId="24" xfId="0" applyFont="1" applyFill="1" applyBorder="1" applyAlignment="1" applyProtection="1">
      <alignment horizontal="center" vertical="center" wrapText="1"/>
    </xf>
    <xf numFmtId="166" fontId="24" fillId="0" borderId="24" xfId="1208" applyNumberFormat="1" applyFont="1" applyFill="1" applyBorder="1" applyAlignment="1" applyProtection="1">
      <alignment horizontal="center" vertical="center" wrapText="1"/>
      <protection locked="0"/>
    </xf>
    <xf numFmtId="43" fontId="53" fillId="0" borderId="4" xfId="1313" applyFont="1" applyFill="1" applyBorder="1" applyAlignment="1" applyProtection="1">
      <alignment vertical="center" wrapText="1"/>
    </xf>
    <xf numFmtId="0" fontId="61" fillId="0" borderId="25" xfId="493" applyNumberFormat="1" applyFont="1" applyFill="1" applyBorder="1" applyAlignment="1" applyProtection="1">
      <alignment horizontal="left" vertical="center" wrapText="1"/>
    </xf>
    <xf numFmtId="0" fontId="61" fillId="0" borderId="25" xfId="0" applyFont="1" applyFill="1" applyBorder="1" applyAlignment="1" applyProtection="1">
      <alignment horizontal="center" vertical="center" wrapText="1"/>
    </xf>
    <xf numFmtId="0" fontId="64" fillId="0" borderId="25" xfId="493" applyNumberFormat="1" applyFont="1" applyFill="1" applyBorder="1" applyAlignment="1" applyProtection="1">
      <alignment horizontal="left" vertical="center" wrapText="1"/>
    </xf>
    <xf numFmtId="0" fontId="64" fillId="0" borderId="24" xfId="493" applyNumberFormat="1" applyFont="1" applyFill="1" applyBorder="1" applyAlignment="1" applyProtection="1">
      <alignment horizontal="left" vertical="center" wrapText="1"/>
    </xf>
    <xf numFmtId="0" fontId="61" fillId="0" borderId="24" xfId="0" applyFont="1" applyFill="1" applyBorder="1" applyAlignment="1" applyProtection="1">
      <alignment horizontal="center" vertical="center" wrapText="1"/>
    </xf>
    <xf numFmtId="43" fontId="27" fillId="4" borderId="4" xfId="1352" applyFont="1" applyFill="1" applyBorder="1" applyAlignment="1" applyProtection="1">
      <alignment horizontal="center" vertical="center" wrapText="1"/>
    </xf>
    <xf numFmtId="0" fontId="53" fillId="0" borderId="3" xfId="1353" applyNumberFormat="1" applyFont="1" applyFill="1" applyBorder="1" applyAlignment="1" applyProtection="1">
      <alignment vertical="center" wrapText="1"/>
    </xf>
    <xf numFmtId="0" fontId="68" fillId="0" borderId="25" xfId="1361" applyFont="1" applyBorder="1" applyAlignment="1" applyProtection="1">
      <alignment horizontal="left"/>
    </xf>
    <xf numFmtId="0" fontId="60" fillId="0" borderId="25" xfId="1361" applyFont="1" applyBorder="1" applyAlignment="1" applyProtection="1">
      <alignment vertical="center"/>
    </xf>
    <xf numFmtId="0" fontId="109" fillId="0" borderId="25" xfId="1361" applyFont="1" applyBorder="1" applyAlignment="1" applyProtection="1">
      <alignment vertical="center"/>
    </xf>
    <xf numFmtId="0" fontId="110" fillId="0" borderId="25" xfId="1353" applyNumberFormat="1" applyFont="1" applyFill="1" applyBorder="1" applyAlignment="1" applyProtection="1">
      <alignment vertical="center" wrapText="1"/>
    </xf>
    <xf numFmtId="0" fontId="53" fillId="0" borderId="25" xfId="1353" applyNumberFormat="1" applyFont="1" applyFill="1" applyBorder="1" applyAlignment="1" applyProtection="1">
      <alignment vertical="center" wrapText="1"/>
    </xf>
    <xf numFmtId="43" fontId="53" fillId="0" borderId="4" xfId="1352" applyFont="1" applyFill="1" applyBorder="1" applyAlignment="1" applyProtection="1">
      <alignment vertical="center" wrapText="1"/>
    </xf>
    <xf numFmtId="0" fontId="54" fillId="0" borderId="0" xfId="1353" applyFont="1" applyBorder="1" applyAlignment="1" applyProtection="1">
      <alignment vertical="center"/>
    </xf>
    <xf numFmtId="164" fontId="54" fillId="0" borderId="3" xfId="1353" applyNumberFormat="1" applyFont="1" applyBorder="1" applyAlignment="1" applyProtection="1">
      <alignment vertical="center"/>
    </xf>
    <xf numFmtId="164" fontId="54" fillId="0" borderId="4" xfId="1353" applyNumberFormat="1" applyFont="1" applyBorder="1" applyAlignment="1" applyProtection="1">
      <alignment vertical="center"/>
    </xf>
    <xf numFmtId="0" fontId="59" fillId="0" borderId="25" xfId="1361" applyFont="1" applyFill="1" applyBorder="1" applyAlignment="1" applyProtection="1">
      <alignment wrapText="1"/>
    </xf>
    <xf numFmtId="0" fontId="56" fillId="0" borderId="25" xfId="1353" applyFont="1" applyFill="1" applyBorder="1" applyAlignment="1" applyProtection="1">
      <alignment horizontal="center" vertical="center" wrapText="1"/>
    </xf>
    <xf numFmtId="0" fontId="69" fillId="0" borderId="25" xfId="1361" applyFont="1" applyBorder="1" applyAlignment="1" applyProtection="1"/>
    <xf numFmtId="0" fontId="69" fillId="0" borderId="25" xfId="1361" applyFont="1" applyBorder="1" applyAlignment="1" applyProtection="1">
      <alignment horizontal="left"/>
    </xf>
    <xf numFmtId="0" fontId="70" fillId="0" borderId="25" xfId="1361" applyFont="1" applyFill="1" applyBorder="1" applyAlignment="1" applyProtection="1">
      <alignment wrapText="1"/>
    </xf>
    <xf numFmtId="0" fontId="59" fillId="0" borderId="24" xfId="1361" applyFont="1" applyFill="1" applyBorder="1" applyAlignment="1" applyProtection="1">
      <alignment wrapText="1"/>
    </xf>
    <xf numFmtId="0" fontId="56" fillId="0" borderId="24" xfId="1353" applyFont="1" applyFill="1" applyBorder="1" applyAlignment="1" applyProtection="1">
      <alignment horizontal="center" vertical="center" wrapText="1"/>
    </xf>
    <xf numFmtId="43" fontId="18" fillId="0" borderId="0" xfId="1352" applyFont="1" applyProtection="1"/>
    <xf numFmtId="0" fontId="32" fillId="2" borderId="0" xfId="1227" applyFont="1" applyFill="1" applyAlignment="1" applyProtection="1">
      <alignment vertical="center" wrapText="1"/>
    </xf>
    <xf numFmtId="0" fontId="35" fillId="0" borderId="0" xfId="1227" applyFont="1" applyFill="1" applyBorder="1" applyAlignment="1" applyProtection="1">
      <alignment horizontal="center" vertical="center" wrapText="1"/>
    </xf>
    <xf numFmtId="0" fontId="31" fillId="2" borderId="0" xfId="1227" applyFont="1" applyFill="1" applyAlignment="1" applyProtection="1">
      <alignment vertical="center"/>
    </xf>
    <xf numFmtId="0" fontId="18" fillId="0" borderId="0" xfId="1227" applyAlignment="1" applyProtection="1">
      <alignment vertical="center"/>
    </xf>
    <xf numFmtId="0" fontId="18" fillId="0" borderId="0" xfId="1227" applyFont="1" applyProtection="1"/>
    <xf numFmtId="49" fontId="99" fillId="4" borderId="25" xfId="1227" applyNumberFormat="1" applyFont="1" applyFill="1" applyBorder="1" applyAlignment="1" applyProtection="1">
      <alignment horizontal="center" vertical="center" wrapText="1"/>
    </xf>
    <xf numFmtId="0" fontId="100" fillId="0" borderId="25" xfId="1361" applyFont="1" applyFill="1" applyBorder="1" applyAlignment="1" applyProtection="1">
      <alignment horizontal="center" vertical="center" wrapText="1"/>
    </xf>
    <xf numFmtId="1" fontId="57" fillId="0" borderId="25" xfId="1361" applyNumberFormat="1" applyFont="1" applyFill="1" applyBorder="1" applyAlignment="1" applyProtection="1">
      <alignment horizontal="center" vertical="center"/>
    </xf>
    <xf numFmtId="43" fontId="26" fillId="2" borderId="0" xfId="1352" applyFont="1" applyFill="1" applyBorder="1" applyAlignment="1" applyProtection="1">
      <alignment vertical="center" wrapText="1"/>
    </xf>
    <xf numFmtId="164" fontId="24" fillId="2" borderId="3" xfId="1208" applyNumberFormat="1" applyFont="1" applyFill="1" applyBorder="1" applyAlignment="1" applyProtection="1">
      <alignment horizontal="center" vertical="center" wrapText="1"/>
    </xf>
    <xf numFmtId="164" fontId="24" fillId="2" borderId="4" xfId="1208" applyNumberFormat="1" applyFont="1" applyFill="1" applyBorder="1" applyAlignment="1" applyProtection="1">
      <alignment horizontal="center" vertical="center" wrapText="1"/>
    </xf>
    <xf numFmtId="0" fontId="101" fillId="0" borderId="25" xfId="1361" applyFont="1" applyFill="1" applyBorder="1" applyAlignment="1" applyProtection="1">
      <alignment wrapText="1"/>
    </xf>
    <xf numFmtId="0" fontId="67" fillId="0" borderId="25" xfId="1353" applyFont="1" applyFill="1" applyBorder="1" applyAlignment="1" applyProtection="1">
      <alignment horizontal="center" vertical="center" wrapText="1"/>
    </xf>
    <xf numFmtId="0" fontId="5" fillId="0" borderId="25" xfId="0" applyFont="1" applyBorder="1" applyAlignment="1" applyProtection="1">
      <alignment vertical="center" wrapText="1"/>
    </xf>
    <xf numFmtId="0" fontId="2" fillId="0" borderId="25" xfId="0" applyFont="1" applyBorder="1" applyAlignment="1" applyProtection="1">
      <alignment vertical="center" wrapText="1"/>
    </xf>
    <xf numFmtId="0" fontId="97" fillId="0" borderId="25" xfId="0" applyFont="1" applyBorder="1" applyAlignment="1" applyProtection="1">
      <alignment horizontal="center" vertical="center" wrapText="1"/>
    </xf>
    <xf numFmtId="0" fontId="55" fillId="0" borderId="25" xfId="1361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vertical="center" wrapText="1"/>
    </xf>
    <xf numFmtId="0" fontId="97" fillId="0" borderId="25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vertical="center"/>
    </xf>
    <xf numFmtId="0" fontId="5" fillId="0" borderId="25" xfId="0" applyFont="1" applyBorder="1" applyAlignment="1" applyProtection="1">
      <alignment vertical="center"/>
    </xf>
    <xf numFmtId="0" fontId="102" fillId="0" borderId="25" xfId="0" applyFont="1" applyBorder="1" applyAlignment="1" applyProtection="1">
      <alignment vertical="center" wrapText="1"/>
    </xf>
    <xf numFmtId="0" fontId="102" fillId="0" borderId="25" xfId="0" applyFont="1" applyBorder="1" applyAlignment="1" applyProtection="1">
      <alignment vertical="center"/>
    </xf>
    <xf numFmtId="0" fontId="4" fillId="0" borderId="25" xfId="0" applyFont="1" applyBorder="1" applyAlignment="1" applyProtection="1">
      <alignment vertical="center"/>
    </xf>
    <xf numFmtId="0" fontId="4" fillId="0" borderId="24" xfId="0" applyFont="1" applyBorder="1" applyAlignment="1" applyProtection="1">
      <alignment vertical="center"/>
    </xf>
    <xf numFmtId="0" fontId="67" fillId="0" borderId="24" xfId="1353" applyFont="1" applyFill="1" applyBorder="1" applyAlignment="1" applyProtection="1">
      <alignment horizontal="center" vertical="center" wrapText="1"/>
    </xf>
    <xf numFmtId="43" fontId="24" fillId="2" borderId="25" xfId="1" applyFont="1" applyFill="1" applyBorder="1" applyAlignment="1" applyProtection="1">
      <alignment horizontal="center" vertical="center" wrapText="1"/>
      <protection locked="0"/>
    </xf>
    <xf numFmtId="43" fontId="106" fillId="0" borderId="25" xfId="1" applyFont="1" applyFill="1" applyBorder="1" applyAlignment="1" applyProtection="1">
      <alignment horizontal="center" vertical="center"/>
      <protection locked="0"/>
    </xf>
    <xf numFmtId="43" fontId="24" fillId="2" borderId="24" xfId="1" applyFont="1" applyFill="1" applyBorder="1" applyAlignment="1" applyProtection="1">
      <alignment horizontal="center" vertical="center" wrapText="1"/>
      <protection locked="0"/>
    </xf>
    <xf numFmtId="43" fontId="106" fillId="0" borderId="24" xfId="1" applyFont="1" applyFill="1" applyBorder="1" applyAlignment="1" applyProtection="1">
      <alignment horizontal="center" vertical="center"/>
      <protection locked="0"/>
    </xf>
    <xf numFmtId="0" fontId="76" fillId="0" borderId="25" xfId="0" applyFont="1" applyFill="1" applyBorder="1" applyAlignment="1" applyProtection="1">
      <alignment vertical="center"/>
      <protection locked="0"/>
    </xf>
    <xf numFmtId="0" fontId="109" fillId="0" borderId="25" xfId="1361" applyFont="1" applyBorder="1" applyAlignment="1" applyProtection="1">
      <alignment vertical="center"/>
      <protection locked="0"/>
    </xf>
    <xf numFmtId="43" fontId="111" fillId="0" borderId="25" xfId="1" applyFont="1" applyFill="1" applyBorder="1" applyAlignment="1" applyProtection="1">
      <alignment horizontal="center"/>
      <protection locked="0"/>
    </xf>
    <xf numFmtId="43" fontId="110" fillId="0" borderId="25" xfId="1" applyFont="1" applyFill="1" applyBorder="1" applyAlignment="1" applyProtection="1">
      <alignment vertical="center" wrapText="1"/>
      <protection locked="0"/>
    </xf>
    <xf numFmtId="43" fontId="111" fillId="0" borderId="25" xfId="1" applyFont="1" applyFill="1" applyBorder="1" applyAlignment="1" applyProtection="1">
      <alignment horizontal="center" vertical="center"/>
      <protection locked="0"/>
    </xf>
    <xf numFmtId="43" fontId="111" fillId="0" borderId="24" xfId="1" applyFont="1" applyFill="1" applyBorder="1" applyAlignment="1" applyProtection="1">
      <alignment horizontal="center" vertical="center"/>
      <protection locked="0"/>
    </xf>
    <xf numFmtId="43" fontId="111" fillId="0" borderId="24" xfId="1" applyFont="1" applyFill="1" applyBorder="1" applyAlignment="1" applyProtection="1">
      <alignment horizontal="center"/>
      <protection locked="0"/>
    </xf>
    <xf numFmtId="43" fontId="108" fillId="6" borderId="25" xfId="1" applyFont="1" applyFill="1" applyBorder="1" applyAlignment="1">
      <alignment vertical="center"/>
    </xf>
    <xf numFmtId="0" fontId="108" fillId="6" borderId="25" xfId="0" applyFont="1" applyFill="1" applyBorder="1" applyAlignment="1">
      <alignment vertical="center"/>
    </xf>
    <xf numFmtId="171" fontId="108" fillId="6" borderId="25" xfId="0" applyNumberFormat="1" applyFont="1" applyFill="1" applyBorder="1" applyAlignment="1">
      <alignment vertical="center"/>
    </xf>
    <xf numFmtId="43" fontId="26" fillId="0" borderId="4" xfId="1313" applyFont="1" applyFill="1" applyBorder="1" applyAlignment="1" applyProtection="1">
      <alignment vertical="center" wrapText="1"/>
    </xf>
    <xf numFmtId="166" fontId="26" fillId="0" borderId="4" xfId="1209" applyNumberFormat="1" applyFont="1" applyFill="1" applyBorder="1" applyAlignment="1" applyProtection="1">
      <alignment vertical="center" wrapText="1"/>
    </xf>
    <xf numFmtId="0" fontId="39" fillId="0" borderId="24" xfId="0" applyFont="1" applyFill="1" applyBorder="1" applyProtection="1"/>
    <xf numFmtId="0" fontId="63" fillId="0" borderId="24" xfId="0" applyFont="1" applyFill="1" applyBorder="1" applyAlignment="1" applyProtection="1">
      <alignment horizontal="center" vertical="center"/>
    </xf>
    <xf numFmtId="166" fontId="26" fillId="0" borderId="24" xfId="1209" applyNumberFormat="1" applyFont="1" applyFill="1" applyBorder="1" applyAlignment="1" applyProtection="1">
      <alignment horizontal="center" vertical="center" wrapText="1"/>
    </xf>
    <xf numFmtId="166" fontId="24" fillId="0" borderId="24" xfId="1209" applyNumberFormat="1" applyFont="1" applyFill="1" applyBorder="1" applyAlignment="1" applyProtection="1">
      <alignment horizontal="center" vertical="center" wrapText="1"/>
      <protection locked="0"/>
    </xf>
    <xf numFmtId="166" fontId="26" fillId="0" borderId="24" xfId="1209" applyNumberFormat="1" applyFont="1" applyFill="1" applyBorder="1" applyAlignment="1" applyProtection="1">
      <alignment vertical="center" wrapText="1"/>
    </xf>
    <xf numFmtId="166" fontId="26" fillId="0" borderId="7" xfId="1209" applyNumberFormat="1" applyFont="1" applyFill="1" applyBorder="1" applyAlignment="1" applyProtection="1">
      <alignment vertical="center" wrapText="1"/>
    </xf>
    <xf numFmtId="0" fontId="58" fillId="5" borderId="19" xfId="0" applyFont="1" applyFill="1" applyBorder="1" applyAlignment="1">
      <alignment horizontal="left" vertical="center"/>
    </xf>
    <xf numFmtId="0" fontId="58" fillId="5" borderId="20" xfId="0" applyFont="1" applyFill="1" applyBorder="1" applyAlignment="1">
      <alignment horizontal="left" vertical="center"/>
    </xf>
    <xf numFmtId="2" fontId="98" fillId="2" borderId="8" xfId="1227" applyNumberFormat="1" applyFont="1" applyFill="1" applyBorder="1" applyAlignment="1" applyProtection="1">
      <alignment horizontal="center" vertical="center" wrapText="1"/>
    </xf>
    <xf numFmtId="2" fontId="98" fillId="2" borderId="4" xfId="1227" applyNumberFormat="1" applyFont="1" applyFill="1" applyBorder="1" applyAlignment="1" applyProtection="1">
      <alignment horizontal="center" vertical="center" wrapText="1"/>
    </xf>
    <xf numFmtId="0" fontId="41" fillId="2" borderId="0" xfId="1227" applyFont="1" applyFill="1" applyBorder="1" applyAlignment="1" applyProtection="1">
      <alignment horizontal="left" vertical="center" wrapText="1"/>
    </xf>
    <xf numFmtId="1" fontId="26" fillId="2" borderId="1" xfId="1227" applyNumberFormat="1" applyFont="1" applyFill="1" applyBorder="1" applyAlignment="1" applyProtection="1">
      <alignment horizontal="center" vertical="center" wrapText="1"/>
    </xf>
    <xf numFmtId="1" fontId="26" fillId="2" borderId="3" xfId="1227" applyNumberFormat="1" applyFont="1" applyFill="1" applyBorder="1" applyAlignment="1" applyProtection="1">
      <alignment horizontal="center" vertical="center" wrapText="1"/>
    </xf>
    <xf numFmtId="2" fontId="98" fillId="2" borderId="23" xfId="1227" applyNumberFormat="1" applyFont="1" applyFill="1" applyBorder="1" applyAlignment="1" applyProtection="1">
      <alignment horizontal="center" vertical="center" wrapText="1"/>
    </xf>
    <xf numFmtId="2" fontId="98" fillId="2" borderId="25" xfId="1227" applyNumberFormat="1" applyFont="1" applyFill="1" applyBorder="1" applyAlignment="1" applyProtection="1">
      <alignment horizontal="center" vertical="center" wrapText="1"/>
    </xf>
    <xf numFmtId="0" fontId="41" fillId="2" borderId="0" xfId="1227" applyFont="1" applyFill="1" applyAlignment="1" applyProtection="1">
      <alignment horizontal="left" vertical="center" wrapText="1"/>
    </xf>
    <xf numFmtId="0" fontId="24" fillId="2" borderId="0" xfId="1227" applyFont="1" applyFill="1" applyAlignment="1" applyProtection="1">
      <alignment horizontal="left" vertical="center" wrapText="1"/>
    </xf>
    <xf numFmtId="164" fontId="26" fillId="2" borderId="8" xfId="1208" applyFont="1" applyFill="1" applyBorder="1" applyAlignment="1" applyProtection="1">
      <alignment horizontal="center" vertical="center" wrapText="1"/>
    </xf>
    <xf numFmtId="164" fontId="26" fillId="2" borderId="4" xfId="1208" applyFont="1" applyFill="1" applyBorder="1" applyAlignment="1" applyProtection="1">
      <alignment horizontal="center" vertical="center" wrapText="1"/>
    </xf>
    <xf numFmtId="0" fontId="26" fillId="2" borderId="23" xfId="1227" applyFont="1" applyFill="1" applyBorder="1" applyAlignment="1" applyProtection="1">
      <alignment horizontal="center" vertical="center" wrapText="1"/>
    </xf>
    <xf numFmtId="43" fontId="26" fillId="2" borderId="23" xfId="1209" applyFont="1" applyFill="1" applyBorder="1" applyAlignment="1" applyProtection="1">
      <alignment horizontal="center" vertical="center" wrapText="1"/>
    </xf>
    <xf numFmtId="43" fontId="26" fillId="2" borderId="24" xfId="1209" applyFont="1" applyFill="1" applyBorder="1" applyAlignment="1" applyProtection="1">
      <alignment horizontal="center" vertical="center" wrapText="1"/>
    </xf>
    <xf numFmtId="43" fontId="26" fillId="2" borderId="8" xfId="1352" applyFont="1" applyFill="1" applyBorder="1" applyAlignment="1" applyProtection="1">
      <alignment horizontal="center" vertical="center" wrapText="1"/>
    </xf>
    <xf numFmtId="43" fontId="26" fillId="2" borderId="7" xfId="1352" applyFont="1" applyFill="1" applyBorder="1" applyAlignment="1" applyProtection="1">
      <alignment horizontal="center" vertical="center" wrapText="1"/>
    </xf>
    <xf numFmtId="164" fontId="26" fillId="2" borderId="1" xfId="1208" applyFont="1" applyFill="1" applyBorder="1" applyAlignment="1" applyProtection="1">
      <alignment horizontal="center" vertical="center" wrapText="1"/>
    </xf>
    <xf numFmtId="164" fontId="26" fillId="2" borderId="3" xfId="1208" applyFont="1" applyFill="1" applyBorder="1" applyAlignment="1" applyProtection="1">
      <alignment horizontal="center" vertical="center" wrapText="1"/>
    </xf>
    <xf numFmtId="0" fontId="41" fillId="2" borderId="0" xfId="1227" applyFont="1" applyFill="1" applyBorder="1" applyAlignment="1" applyProtection="1">
      <alignment horizontal="left" vertical="center" wrapText="1"/>
      <protection locked="0"/>
    </xf>
    <xf numFmtId="1" fontId="26" fillId="2" borderId="6" xfId="1227" applyNumberFormat="1" applyFont="1" applyFill="1" applyBorder="1" applyAlignment="1" applyProtection="1">
      <alignment horizontal="center" vertical="center" wrapText="1"/>
    </xf>
    <xf numFmtId="2" fontId="98" fillId="2" borderId="24" xfId="1227" applyNumberFormat="1" applyFont="1" applyFill="1" applyBorder="1" applyAlignment="1" applyProtection="1">
      <alignment horizontal="center" vertical="center" wrapText="1"/>
    </xf>
    <xf numFmtId="2" fontId="24" fillId="2" borderId="23" xfId="1227" applyNumberFormat="1" applyFont="1" applyFill="1" applyBorder="1" applyAlignment="1" applyProtection="1">
      <alignment horizontal="center" vertical="center" wrapText="1"/>
    </xf>
    <xf numFmtId="2" fontId="24" fillId="2" borderId="24" xfId="1227" applyNumberFormat="1" applyFont="1" applyFill="1" applyBorder="1" applyAlignment="1" applyProtection="1">
      <alignment horizontal="center" vertical="center" wrapText="1"/>
    </xf>
    <xf numFmtId="0" fontId="24" fillId="2" borderId="0" xfId="1227" applyFont="1" applyFill="1" applyAlignment="1" applyProtection="1">
      <alignment horizontal="left" vertical="center" wrapText="1"/>
      <protection locked="0"/>
    </xf>
    <xf numFmtId="0" fontId="35" fillId="0" borderId="0" xfId="1227" applyFont="1" applyFill="1" applyBorder="1" applyAlignment="1" applyProtection="1">
      <alignment horizontal="center" vertical="center" wrapText="1"/>
      <protection locked="0"/>
    </xf>
    <xf numFmtId="0" fontId="31" fillId="2" borderId="0" xfId="1227" applyFont="1" applyFill="1" applyAlignment="1" applyProtection="1">
      <alignment horizontal="left" vertical="center"/>
      <protection locked="0"/>
    </xf>
    <xf numFmtId="0" fontId="18" fillId="0" borderId="0" xfId="1227" applyAlignment="1" applyProtection="1">
      <alignment vertical="center"/>
      <protection locked="0"/>
    </xf>
    <xf numFmtId="0" fontId="26" fillId="2" borderId="17" xfId="1227" applyFont="1" applyFill="1" applyBorder="1" applyAlignment="1" applyProtection="1">
      <alignment horizontal="center" vertical="center" wrapText="1"/>
      <protection locked="0"/>
    </xf>
    <xf numFmtId="0" fontId="26" fillId="2" borderId="12" xfId="1227" applyFont="1" applyFill="1" applyBorder="1" applyAlignment="1" applyProtection="1">
      <alignment horizontal="center" vertical="center" wrapText="1"/>
      <protection locked="0"/>
    </xf>
    <xf numFmtId="0" fontId="26" fillId="2" borderId="18" xfId="1227" applyFont="1" applyFill="1" applyBorder="1" applyAlignment="1" applyProtection="1">
      <alignment horizontal="center" vertical="center" wrapText="1"/>
      <protection locked="0"/>
    </xf>
    <xf numFmtId="0" fontId="41" fillId="2" borderId="0" xfId="1227" applyFont="1" applyFill="1" applyAlignment="1" applyProtection="1">
      <alignment horizontal="left" vertical="center" wrapText="1"/>
      <protection locked="0"/>
    </xf>
    <xf numFmtId="0" fontId="53" fillId="0" borderId="3" xfId="1314" applyNumberFormat="1" applyFont="1" applyFill="1" applyBorder="1" applyAlignment="1" applyProtection="1">
      <alignment horizontal="center" vertical="center" wrapText="1"/>
    </xf>
    <xf numFmtId="0" fontId="53" fillId="0" borderId="25" xfId="1314" applyNumberFormat="1" applyFont="1" applyFill="1" applyBorder="1" applyAlignment="1" applyProtection="1">
      <alignment horizontal="center" vertical="center" wrapText="1"/>
    </xf>
    <xf numFmtId="43" fontId="26" fillId="2" borderId="25" xfId="1209" applyFont="1" applyFill="1" applyBorder="1" applyAlignment="1" applyProtection="1">
      <alignment horizontal="center" vertical="center" wrapText="1"/>
    </xf>
    <xf numFmtId="43" fontId="26" fillId="2" borderId="4" xfId="1352" applyFont="1" applyFill="1" applyBorder="1" applyAlignment="1" applyProtection="1">
      <alignment horizontal="center" vertical="center" wrapText="1"/>
    </xf>
    <xf numFmtId="2" fontId="24" fillId="2" borderId="25" xfId="1227" applyNumberFormat="1" applyFont="1" applyFill="1" applyBorder="1" applyAlignment="1" applyProtection="1">
      <alignment horizontal="center" vertical="center" wrapText="1"/>
    </xf>
    <xf numFmtId="0" fontId="46" fillId="0" borderId="3" xfId="1314" applyNumberFormat="1" applyFont="1" applyFill="1" applyBorder="1" applyAlignment="1" applyProtection="1">
      <alignment horizontal="center" vertical="center" wrapText="1"/>
    </xf>
    <xf numFmtId="0" fontId="46" fillId="0" borderId="25" xfId="1314" applyNumberFormat="1" applyFont="1" applyFill="1" applyBorder="1" applyAlignment="1" applyProtection="1">
      <alignment horizontal="center" vertical="center" wrapText="1"/>
    </xf>
  </cellXfs>
  <cellStyles count="1363">
    <cellStyle name="Comma" xfId="1" builtinId="3"/>
    <cellStyle name="Comma 2" xfId="491" xr:uid="{00000000-0005-0000-0000-000001000000}"/>
    <cellStyle name="Comma 2 2" xfId="1126" xr:uid="{00000000-0005-0000-0000-000002000000}"/>
    <cellStyle name="Comma 2 2 2" xfId="1228" xr:uid="{00000000-0005-0000-0000-000003000000}"/>
    <cellStyle name="Comma 2 2 2 2" xfId="1233" xr:uid="{00000000-0005-0000-0000-000004000000}"/>
    <cellStyle name="Comma 2 2 2 3" xfId="1269" xr:uid="{00000000-0005-0000-0000-000005000000}"/>
    <cellStyle name="Comma 2 2 2 3 2" xfId="1270" xr:uid="{00000000-0005-0000-0000-000006000000}"/>
    <cellStyle name="Comma 2 2 2 3 2 2" xfId="1271" xr:uid="{00000000-0005-0000-0000-000007000000}"/>
    <cellStyle name="Comma 2 2 3" xfId="1254" xr:uid="{00000000-0005-0000-0000-000008000000}"/>
    <cellStyle name="Comma 2 2 3 2" xfId="1272" xr:uid="{00000000-0005-0000-0000-000009000000}"/>
    <cellStyle name="Comma 2 2 3 2 2" xfId="1273" xr:uid="{00000000-0005-0000-0000-00000A000000}"/>
    <cellStyle name="Comma 2 3" xfId="1207" xr:uid="{00000000-0005-0000-0000-00000B000000}"/>
    <cellStyle name="Comma 2 3 2" xfId="1225" xr:uid="{00000000-0005-0000-0000-00000C000000}"/>
    <cellStyle name="Comma 2 3 3" xfId="1274" xr:uid="{00000000-0005-0000-0000-00000D000000}"/>
    <cellStyle name="Comma 2 3 3 2" xfId="1275" xr:uid="{00000000-0005-0000-0000-00000E000000}"/>
    <cellStyle name="Comma 2 3 3 2 2" xfId="1276" xr:uid="{00000000-0005-0000-0000-00000F000000}"/>
    <cellStyle name="Comma 2 4" xfId="1226" xr:uid="{00000000-0005-0000-0000-000010000000}"/>
    <cellStyle name="Comma 2 4 2" xfId="1231" xr:uid="{00000000-0005-0000-0000-000011000000}"/>
    <cellStyle name="Comma 2 4 2 2" xfId="1234" xr:uid="{00000000-0005-0000-0000-000012000000}"/>
    <cellStyle name="Comma 2 4 3" xfId="1277" xr:uid="{00000000-0005-0000-0000-000013000000}"/>
    <cellStyle name="Comma 2 4 3 2" xfId="1278" xr:uid="{00000000-0005-0000-0000-000014000000}"/>
    <cellStyle name="Comma 2 4 3 2 2" xfId="1279" xr:uid="{00000000-0005-0000-0000-000015000000}"/>
    <cellStyle name="Comma 2 4 4" xfId="1280" xr:uid="{00000000-0005-0000-0000-000016000000}"/>
    <cellStyle name="Comma 2 4 4 2" xfId="1281" xr:uid="{00000000-0005-0000-0000-000017000000}"/>
    <cellStyle name="Comma 2 4 4 2 2" xfId="1282" xr:uid="{00000000-0005-0000-0000-000018000000}"/>
    <cellStyle name="Comma 2 4 5" xfId="1283" xr:uid="{00000000-0005-0000-0000-000019000000}"/>
    <cellStyle name="Comma 2 4 5 2" xfId="1284" xr:uid="{00000000-0005-0000-0000-00001A000000}"/>
    <cellStyle name="Comma 2 4 5 2 2" xfId="1285" xr:uid="{00000000-0005-0000-0000-00001B000000}"/>
    <cellStyle name="Comma 2 5" xfId="1251" xr:uid="{00000000-0005-0000-0000-00001C000000}"/>
    <cellStyle name="Comma 3" xfId="1209" xr:uid="{00000000-0005-0000-0000-00001D000000}"/>
    <cellStyle name="Comma 3 2" xfId="1252" xr:uid="{00000000-0005-0000-0000-00001E000000}"/>
    <cellStyle name="Comma 4" xfId="1249" xr:uid="{00000000-0005-0000-0000-00001F000000}"/>
    <cellStyle name="Comma 4 2" xfId="1258" xr:uid="{00000000-0005-0000-0000-000020000000}"/>
    <cellStyle name="Comma 4 3" xfId="1259" xr:uid="{00000000-0005-0000-0000-000021000000}"/>
    <cellStyle name="Comma 4 4" xfId="1260" xr:uid="{00000000-0005-0000-0000-000022000000}"/>
    <cellStyle name="Comma 4 5" xfId="1261" xr:uid="{00000000-0005-0000-0000-000023000000}"/>
    <cellStyle name="Comma 4 6" xfId="1264" xr:uid="{00000000-0005-0000-0000-000024000000}"/>
    <cellStyle name="Comma 4 7" xfId="1265" xr:uid="{00000000-0005-0000-0000-000025000000}"/>
    <cellStyle name="Comma 4 8" xfId="1352" xr:uid="{00000000-0005-0000-0000-000026000000}"/>
    <cellStyle name="Comma 5" xfId="1268" xr:uid="{00000000-0005-0000-0000-000027000000}"/>
    <cellStyle name="Comma 6" xfId="1313" xr:uid="{00000000-0005-0000-0000-000028000000}"/>
    <cellStyle name="Comma 7" xfId="1320" xr:uid="{00000000-0005-0000-0000-000029000000}"/>
    <cellStyle name="Comma 8" xfId="1359" xr:uid="{00000000-0005-0000-0000-00002A000000}"/>
    <cellStyle name="Currency 2" xfId="1127" xr:uid="{00000000-0005-0000-0000-00002C000000}"/>
    <cellStyle name="Currency 2 2" xfId="1229" xr:uid="{00000000-0005-0000-0000-00002D000000}"/>
    <cellStyle name="Currency 2 3" xfId="1286" xr:uid="{00000000-0005-0000-0000-00002E000000}"/>
    <cellStyle name="Currency 3" xfId="1208" xr:uid="{00000000-0005-0000-0000-00002F000000}"/>
    <cellStyle name="Currency 3 2" xfId="1256" xr:uid="{00000000-0005-0000-0000-000030000000}"/>
    <cellStyle name="Currency 4" xfId="1267" xr:uid="{00000000-0005-0000-0000-000031000000}"/>
    <cellStyle name="Currency 5" xfId="1287" xr:uid="{00000000-0005-0000-0000-000032000000}"/>
    <cellStyle name="Currency 6" xfId="1288" xr:uid="{00000000-0005-0000-0000-000033000000}"/>
    <cellStyle name="Currency 7" xfId="1319" xr:uid="{00000000-0005-0000-0000-000034000000}"/>
    <cellStyle name="Currency 8" xfId="1358" xr:uid="{00000000-0005-0000-0000-000035000000}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4" builtinId="9" hidden="1"/>
    <cellStyle name="Followed Hyperlink" xfId="495" builtinId="9" hidden="1"/>
    <cellStyle name="Followed Hyperlink" xfId="496" builtinId="9" hidden="1"/>
    <cellStyle name="Followed Hyperlink" xfId="497" builtinId="9" hidden="1"/>
    <cellStyle name="Followed Hyperlink" xfId="498" builtinId="9" hidden="1"/>
    <cellStyle name="Followed Hyperlink" xfId="499" builtinId="9" hidden="1"/>
    <cellStyle name="Followed Hyperlink" xfId="500" builtinId="9" hidden="1"/>
    <cellStyle name="Followed Hyperlink" xfId="501" builtinId="9" hidden="1"/>
    <cellStyle name="Followed Hyperlink" xfId="502" builtinId="9" hidden="1"/>
    <cellStyle name="Followed Hyperlink" xfId="503" builtinId="9" hidden="1"/>
    <cellStyle name="Followed Hyperlink" xfId="504" builtinId="9" hidden="1"/>
    <cellStyle name="Followed Hyperlink" xfId="505" builtinId="9" hidden="1"/>
    <cellStyle name="Followed Hyperlink" xfId="506" builtinId="9" hidden="1"/>
    <cellStyle name="Followed Hyperlink" xfId="507" builtinId="9" hidden="1"/>
    <cellStyle name="Followed Hyperlink" xfId="508" builtinId="9" hidden="1"/>
    <cellStyle name="Followed Hyperlink" xfId="509" builtinId="9" hidden="1"/>
    <cellStyle name="Followed Hyperlink" xfId="510" builtinId="9" hidden="1"/>
    <cellStyle name="Followed Hyperlink" xfId="511" builtinId="9" hidden="1"/>
    <cellStyle name="Followed Hyperlink" xfId="512" builtinId="9" hidden="1"/>
    <cellStyle name="Followed Hyperlink" xfId="513" builtinId="9" hidden="1"/>
    <cellStyle name="Followed Hyperlink" xfId="514" builtinId="9" hidden="1"/>
    <cellStyle name="Followed Hyperlink" xfId="515" builtinId="9" hidden="1"/>
    <cellStyle name="Followed Hyperlink" xfId="516" builtinId="9" hidden="1"/>
    <cellStyle name="Followed Hyperlink" xfId="517" builtinId="9" hidden="1"/>
    <cellStyle name="Followed Hyperlink" xfId="518" builtinId="9" hidden="1"/>
    <cellStyle name="Followed Hyperlink" xfId="519" builtinId="9" hidden="1"/>
    <cellStyle name="Followed Hyperlink" xfId="520" builtinId="9" hidden="1"/>
    <cellStyle name="Followed Hyperlink" xfId="521" builtinId="9" hidden="1"/>
    <cellStyle name="Followed Hyperlink" xfId="522" builtinId="9" hidden="1"/>
    <cellStyle name="Followed Hyperlink" xfId="523" builtinId="9" hidden="1"/>
    <cellStyle name="Followed Hyperlink" xfId="524" builtinId="9" hidden="1"/>
    <cellStyle name="Followed Hyperlink" xfId="525" builtinId="9" hidden="1"/>
    <cellStyle name="Followed Hyperlink" xfId="526" builtinId="9" hidden="1"/>
    <cellStyle name="Followed Hyperlink" xfId="527" builtinId="9" hidden="1"/>
    <cellStyle name="Followed Hyperlink" xfId="528" builtinId="9" hidden="1"/>
    <cellStyle name="Followed Hyperlink" xfId="529" builtinId="9" hidden="1"/>
    <cellStyle name="Followed Hyperlink" xfId="530" builtinId="9" hidden="1"/>
    <cellStyle name="Followed Hyperlink" xfId="531" builtinId="9" hidden="1"/>
    <cellStyle name="Followed Hyperlink" xfId="532" builtinId="9" hidden="1"/>
    <cellStyle name="Followed Hyperlink" xfId="533" builtinId="9" hidden="1"/>
    <cellStyle name="Followed Hyperlink" xfId="534" builtinId="9" hidden="1"/>
    <cellStyle name="Followed Hyperlink" xfId="535" builtinId="9" hidden="1"/>
    <cellStyle name="Followed Hyperlink" xfId="536" builtinId="9" hidden="1"/>
    <cellStyle name="Followed Hyperlink" xfId="537" builtinId="9" hidden="1"/>
    <cellStyle name="Followed Hyperlink" xfId="538" builtinId="9" hidden="1"/>
    <cellStyle name="Followed Hyperlink" xfId="539" builtinId="9" hidden="1"/>
    <cellStyle name="Followed Hyperlink" xfId="540" builtinId="9" hidden="1"/>
    <cellStyle name="Followed Hyperlink" xfId="541" builtinId="9" hidden="1"/>
    <cellStyle name="Followed Hyperlink" xfId="542" builtinId="9" hidden="1"/>
    <cellStyle name="Followed Hyperlink" xfId="543" builtinId="9" hidden="1"/>
    <cellStyle name="Followed Hyperlink" xfId="544" builtinId="9" hidden="1"/>
    <cellStyle name="Followed Hyperlink" xfId="545" builtinId="9" hidden="1"/>
    <cellStyle name="Followed Hyperlink" xfId="546" builtinId="9" hidden="1"/>
    <cellStyle name="Followed Hyperlink" xfId="547" builtinId="9" hidden="1"/>
    <cellStyle name="Followed Hyperlink" xfId="548" builtinId="9" hidden="1"/>
    <cellStyle name="Followed Hyperlink" xfId="549" builtinId="9" hidden="1"/>
    <cellStyle name="Followed Hyperlink" xfId="550" builtinId="9" hidden="1"/>
    <cellStyle name="Followed Hyperlink" xfId="551" builtinId="9" hidden="1"/>
    <cellStyle name="Followed Hyperlink" xfId="552" builtinId="9" hidden="1"/>
    <cellStyle name="Followed Hyperlink" xfId="553" builtinId="9" hidden="1"/>
    <cellStyle name="Followed Hyperlink" xfId="554" builtinId="9" hidden="1"/>
    <cellStyle name="Followed Hyperlink" xfId="555" builtinId="9" hidden="1"/>
    <cellStyle name="Followed Hyperlink" xfId="556" builtinId="9" hidden="1"/>
    <cellStyle name="Followed Hyperlink" xfId="557" builtinId="9" hidden="1"/>
    <cellStyle name="Followed Hyperlink" xfId="558" builtinId="9" hidden="1"/>
    <cellStyle name="Followed Hyperlink" xfId="559" builtinId="9" hidden="1"/>
    <cellStyle name="Followed Hyperlink" xfId="560" builtinId="9" hidden="1"/>
    <cellStyle name="Followed Hyperlink" xfId="561" builtinId="9" hidden="1"/>
    <cellStyle name="Followed Hyperlink" xfId="562" builtinId="9" hidden="1"/>
    <cellStyle name="Followed Hyperlink" xfId="563" builtinId="9" hidden="1"/>
    <cellStyle name="Followed Hyperlink" xfId="564" builtinId="9" hidden="1"/>
    <cellStyle name="Followed Hyperlink" xfId="565" builtinId="9" hidden="1"/>
    <cellStyle name="Followed Hyperlink" xfId="566" builtinId="9" hidden="1"/>
    <cellStyle name="Followed Hyperlink" xfId="567" builtinId="9" hidden="1"/>
    <cellStyle name="Followed Hyperlink" xfId="568" builtinId="9" hidden="1"/>
    <cellStyle name="Followed Hyperlink" xfId="569" builtinId="9" hidden="1"/>
    <cellStyle name="Followed Hyperlink" xfId="570" builtinId="9" hidden="1"/>
    <cellStyle name="Followed Hyperlink" xfId="571" builtinId="9" hidden="1"/>
    <cellStyle name="Followed Hyperlink" xfId="572" builtinId="9" hidden="1"/>
    <cellStyle name="Followed Hyperlink" xfId="573" builtinId="9" hidden="1"/>
    <cellStyle name="Followed Hyperlink" xfId="574" builtinId="9" hidden="1"/>
    <cellStyle name="Followed Hyperlink" xfId="575" builtinId="9" hidden="1"/>
    <cellStyle name="Followed Hyperlink" xfId="576" builtinId="9" hidden="1"/>
    <cellStyle name="Followed Hyperlink" xfId="577" builtinId="9" hidden="1"/>
    <cellStyle name="Followed Hyperlink" xfId="578" builtinId="9" hidden="1"/>
    <cellStyle name="Followed Hyperlink" xfId="579" builtinId="9" hidden="1"/>
    <cellStyle name="Followed Hyperlink" xfId="580" builtinId="9" hidden="1"/>
    <cellStyle name="Followed Hyperlink" xfId="581" builtinId="9" hidden="1"/>
    <cellStyle name="Followed Hyperlink" xfId="582" builtinId="9" hidden="1"/>
    <cellStyle name="Followed Hyperlink" xfId="583" builtinId="9" hidden="1"/>
    <cellStyle name="Followed Hyperlink" xfId="584" builtinId="9" hidden="1"/>
    <cellStyle name="Followed Hyperlink" xfId="585" builtinId="9" hidden="1"/>
    <cellStyle name="Followed Hyperlink" xfId="586" builtinId="9" hidden="1"/>
    <cellStyle name="Followed Hyperlink" xfId="587" builtinId="9" hidden="1"/>
    <cellStyle name="Followed Hyperlink" xfId="588" builtinId="9" hidden="1"/>
    <cellStyle name="Followed Hyperlink" xfId="589" builtinId="9" hidden="1"/>
    <cellStyle name="Followed Hyperlink" xfId="590" builtinId="9" hidden="1"/>
    <cellStyle name="Followed Hyperlink" xfId="591" builtinId="9" hidden="1"/>
    <cellStyle name="Followed Hyperlink" xfId="592" builtinId="9" hidden="1"/>
    <cellStyle name="Followed Hyperlink" xfId="593" builtinId="9" hidden="1"/>
    <cellStyle name="Followed Hyperlink" xfId="594" builtinId="9" hidden="1"/>
    <cellStyle name="Followed Hyperlink" xfId="595" builtinId="9" hidden="1"/>
    <cellStyle name="Followed Hyperlink" xfId="596" builtinId="9" hidden="1"/>
    <cellStyle name="Followed Hyperlink" xfId="597" builtinId="9" hidden="1"/>
    <cellStyle name="Followed Hyperlink" xfId="598" builtinId="9" hidden="1"/>
    <cellStyle name="Followed Hyperlink" xfId="599" builtinId="9" hidden="1"/>
    <cellStyle name="Followed Hyperlink" xfId="600" builtinId="9" hidden="1"/>
    <cellStyle name="Followed Hyperlink" xfId="601" builtinId="9" hidden="1"/>
    <cellStyle name="Followed Hyperlink" xfId="602" builtinId="9" hidden="1"/>
    <cellStyle name="Followed Hyperlink" xfId="603" builtinId="9" hidden="1"/>
    <cellStyle name="Followed Hyperlink" xfId="604" builtinId="9" hidden="1"/>
    <cellStyle name="Followed Hyperlink" xfId="605" builtinId="9" hidden="1"/>
    <cellStyle name="Followed Hyperlink" xfId="606" builtinId="9" hidden="1"/>
    <cellStyle name="Followed Hyperlink" xfId="607" builtinId="9" hidden="1"/>
    <cellStyle name="Followed Hyperlink" xfId="608" builtinId="9" hidden="1"/>
    <cellStyle name="Followed Hyperlink" xfId="609" builtinId="9" hidden="1"/>
    <cellStyle name="Followed Hyperlink" xfId="610" builtinId="9" hidden="1"/>
    <cellStyle name="Followed Hyperlink" xfId="611" builtinId="9" hidden="1"/>
    <cellStyle name="Followed Hyperlink" xfId="612" builtinId="9" hidden="1"/>
    <cellStyle name="Followed Hyperlink" xfId="613" builtinId="9" hidden="1"/>
    <cellStyle name="Followed Hyperlink" xfId="614" builtinId="9" hidden="1"/>
    <cellStyle name="Followed Hyperlink" xfId="615" builtinId="9" hidden="1"/>
    <cellStyle name="Followed Hyperlink" xfId="616" builtinId="9" hidden="1"/>
    <cellStyle name="Followed Hyperlink" xfId="617" builtinId="9" hidden="1"/>
    <cellStyle name="Followed Hyperlink" xfId="618" builtinId="9" hidden="1"/>
    <cellStyle name="Followed Hyperlink" xfId="619" builtinId="9" hidden="1"/>
    <cellStyle name="Followed Hyperlink" xfId="620" builtinId="9" hidden="1"/>
    <cellStyle name="Followed Hyperlink" xfId="621" builtinId="9" hidden="1"/>
    <cellStyle name="Followed Hyperlink" xfId="622" builtinId="9" hidden="1"/>
    <cellStyle name="Followed Hyperlink" xfId="623" builtinId="9" hidden="1"/>
    <cellStyle name="Followed Hyperlink" xfId="624" builtinId="9" hidden="1"/>
    <cellStyle name="Followed Hyperlink" xfId="625" builtinId="9" hidden="1"/>
    <cellStyle name="Followed Hyperlink" xfId="626" builtinId="9" hidden="1"/>
    <cellStyle name="Followed Hyperlink" xfId="627" builtinId="9" hidden="1"/>
    <cellStyle name="Followed Hyperlink" xfId="628" builtinId="9" hidden="1"/>
    <cellStyle name="Followed Hyperlink" xfId="629" builtinId="9" hidden="1"/>
    <cellStyle name="Followed Hyperlink" xfId="630" builtinId="9" hidden="1"/>
    <cellStyle name="Followed Hyperlink" xfId="631" builtinId="9" hidden="1"/>
    <cellStyle name="Followed Hyperlink" xfId="632" builtinId="9" hidden="1"/>
    <cellStyle name="Followed Hyperlink" xfId="633" builtinId="9" hidden="1"/>
    <cellStyle name="Followed Hyperlink" xfId="634" builtinId="9" hidden="1"/>
    <cellStyle name="Followed Hyperlink" xfId="635" builtinId="9" hidden="1"/>
    <cellStyle name="Followed Hyperlink" xfId="636" builtinId="9" hidden="1"/>
    <cellStyle name="Followed Hyperlink" xfId="637" builtinId="9" hidden="1"/>
    <cellStyle name="Followed Hyperlink" xfId="638" builtinId="9" hidden="1"/>
    <cellStyle name="Followed Hyperlink" xfId="639" builtinId="9" hidden="1"/>
    <cellStyle name="Followed Hyperlink" xfId="640" builtinId="9" hidden="1"/>
    <cellStyle name="Followed Hyperlink" xfId="641" builtinId="9" hidden="1"/>
    <cellStyle name="Followed Hyperlink" xfId="642" builtinId="9" hidden="1"/>
    <cellStyle name="Followed Hyperlink" xfId="643" builtinId="9" hidden="1"/>
    <cellStyle name="Followed Hyperlink" xfId="644" builtinId="9" hidden="1"/>
    <cellStyle name="Followed Hyperlink" xfId="645" builtinId="9" hidden="1"/>
    <cellStyle name="Followed Hyperlink" xfId="646" builtinId="9" hidden="1"/>
    <cellStyle name="Followed Hyperlink" xfId="647" builtinId="9" hidden="1"/>
    <cellStyle name="Followed Hyperlink" xfId="648" builtinId="9" hidden="1"/>
    <cellStyle name="Followed Hyperlink" xfId="649" builtinId="9" hidden="1"/>
    <cellStyle name="Followed Hyperlink" xfId="650" builtinId="9" hidden="1"/>
    <cellStyle name="Followed Hyperlink" xfId="651" builtinId="9" hidden="1"/>
    <cellStyle name="Followed Hyperlink" xfId="652" builtinId="9" hidden="1"/>
    <cellStyle name="Followed Hyperlink" xfId="653" builtinId="9" hidden="1"/>
    <cellStyle name="Followed Hyperlink" xfId="654" builtinId="9" hidden="1"/>
    <cellStyle name="Followed Hyperlink" xfId="655" builtinId="9" hidden="1"/>
    <cellStyle name="Followed Hyperlink" xfId="656" builtinId="9" hidden="1"/>
    <cellStyle name="Followed Hyperlink" xfId="657" builtinId="9" hidden="1"/>
    <cellStyle name="Followed Hyperlink" xfId="658" builtinId="9" hidden="1"/>
    <cellStyle name="Followed Hyperlink" xfId="659" builtinId="9" hidden="1"/>
    <cellStyle name="Followed Hyperlink" xfId="660" builtinId="9" hidden="1"/>
    <cellStyle name="Followed Hyperlink" xfId="661" builtinId="9" hidden="1"/>
    <cellStyle name="Followed Hyperlink" xfId="662" builtinId="9" hidden="1"/>
    <cellStyle name="Followed Hyperlink" xfId="663" builtinId="9" hidden="1"/>
    <cellStyle name="Followed Hyperlink" xfId="664" builtinId="9" hidden="1"/>
    <cellStyle name="Followed Hyperlink" xfId="665" builtinId="9" hidden="1"/>
    <cellStyle name="Followed Hyperlink" xfId="666" builtinId="9" hidden="1"/>
    <cellStyle name="Followed Hyperlink" xfId="667" builtinId="9" hidden="1"/>
    <cellStyle name="Followed Hyperlink" xfId="668" builtinId="9" hidden="1"/>
    <cellStyle name="Followed Hyperlink" xfId="669" builtinId="9" hidden="1"/>
    <cellStyle name="Followed Hyperlink" xfId="670" builtinId="9" hidden="1"/>
    <cellStyle name="Followed Hyperlink" xfId="671" builtinId="9" hidden="1"/>
    <cellStyle name="Followed Hyperlink" xfId="672" builtinId="9" hidden="1"/>
    <cellStyle name="Followed Hyperlink" xfId="673" builtinId="9" hidden="1"/>
    <cellStyle name="Followed Hyperlink" xfId="674" builtinId="9" hidden="1"/>
    <cellStyle name="Followed Hyperlink" xfId="675" builtinId="9" hidden="1"/>
    <cellStyle name="Followed Hyperlink" xfId="676" builtinId="9" hidden="1"/>
    <cellStyle name="Followed Hyperlink" xfId="677" builtinId="9" hidden="1"/>
    <cellStyle name="Followed Hyperlink" xfId="678" builtinId="9" hidden="1"/>
    <cellStyle name="Followed Hyperlink" xfId="679" builtinId="9" hidden="1"/>
    <cellStyle name="Followed Hyperlink" xfId="680" builtinId="9" hidden="1"/>
    <cellStyle name="Followed Hyperlink" xfId="681" builtinId="9" hidden="1"/>
    <cellStyle name="Followed Hyperlink" xfId="682" builtinId="9" hidden="1"/>
    <cellStyle name="Followed Hyperlink" xfId="683" builtinId="9" hidden="1"/>
    <cellStyle name="Followed Hyperlink" xfId="684" builtinId="9" hidden="1"/>
    <cellStyle name="Followed Hyperlink" xfId="685" builtinId="9" hidden="1"/>
    <cellStyle name="Followed Hyperlink" xfId="686" builtinId="9" hidden="1"/>
    <cellStyle name="Followed Hyperlink" xfId="687" builtinId="9" hidden="1"/>
    <cellStyle name="Followed Hyperlink" xfId="688" builtinId="9" hidden="1"/>
    <cellStyle name="Followed Hyperlink" xfId="689" builtinId="9" hidden="1"/>
    <cellStyle name="Followed Hyperlink" xfId="690" builtinId="9" hidden="1"/>
    <cellStyle name="Followed Hyperlink" xfId="691" builtinId="9" hidden="1"/>
    <cellStyle name="Followed Hyperlink" xfId="692" builtinId="9" hidden="1"/>
    <cellStyle name="Followed Hyperlink" xfId="693" builtinId="9" hidden="1"/>
    <cellStyle name="Followed Hyperlink" xfId="694" builtinId="9" hidden="1"/>
    <cellStyle name="Followed Hyperlink" xfId="695" builtinId="9" hidden="1"/>
    <cellStyle name="Followed Hyperlink" xfId="696" builtinId="9" hidden="1"/>
    <cellStyle name="Followed Hyperlink" xfId="697" builtinId="9" hidden="1"/>
    <cellStyle name="Followed Hyperlink" xfId="698" builtinId="9" hidden="1"/>
    <cellStyle name="Followed Hyperlink" xfId="699" builtinId="9" hidden="1"/>
    <cellStyle name="Followed Hyperlink" xfId="700" builtinId="9" hidden="1"/>
    <cellStyle name="Followed Hyperlink" xfId="701" builtinId="9" hidden="1"/>
    <cellStyle name="Followed Hyperlink" xfId="702" builtinId="9" hidden="1"/>
    <cellStyle name="Followed Hyperlink" xfId="703" builtinId="9" hidden="1"/>
    <cellStyle name="Followed Hyperlink" xfId="704" builtinId="9" hidden="1"/>
    <cellStyle name="Followed Hyperlink" xfId="705" builtinId="9" hidden="1"/>
    <cellStyle name="Followed Hyperlink" xfId="706" builtinId="9" hidden="1"/>
    <cellStyle name="Followed Hyperlink" xfId="707" builtinId="9" hidden="1"/>
    <cellStyle name="Followed Hyperlink" xfId="708" builtinId="9" hidden="1"/>
    <cellStyle name="Followed Hyperlink" xfId="709" builtinId="9" hidden="1"/>
    <cellStyle name="Followed Hyperlink" xfId="710" builtinId="9" hidden="1"/>
    <cellStyle name="Followed Hyperlink" xfId="711" builtinId="9" hidden="1"/>
    <cellStyle name="Followed Hyperlink" xfId="712" builtinId="9" hidden="1"/>
    <cellStyle name="Followed Hyperlink" xfId="713" builtinId="9" hidden="1"/>
    <cellStyle name="Followed Hyperlink" xfId="714" builtinId="9" hidden="1"/>
    <cellStyle name="Followed Hyperlink" xfId="715" builtinId="9" hidden="1"/>
    <cellStyle name="Followed Hyperlink" xfId="716" builtinId="9" hidden="1"/>
    <cellStyle name="Followed Hyperlink" xfId="717" builtinId="9" hidden="1"/>
    <cellStyle name="Followed Hyperlink" xfId="718" builtinId="9" hidden="1"/>
    <cellStyle name="Followed Hyperlink" xfId="719" builtinId="9" hidden="1"/>
    <cellStyle name="Followed Hyperlink" xfId="720" builtinId="9" hidden="1"/>
    <cellStyle name="Followed Hyperlink" xfId="721" builtinId="9" hidden="1"/>
    <cellStyle name="Followed Hyperlink" xfId="722" builtinId="9" hidden="1"/>
    <cellStyle name="Followed Hyperlink" xfId="723" builtinId="9" hidden="1"/>
    <cellStyle name="Followed Hyperlink" xfId="724" builtinId="9" hidden="1"/>
    <cellStyle name="Followed Hyperlink" xfId="725" builtinId="9" hidden="1"/>
    <cellStyle name="Followed Hyperlink" xfId="726" builtinId="9" hidden="1"/>
    <cellStyle name="Followed Hyperlink" xfId="727" builtinId="9" hidden="1"/>
    <cellStyle name="Followed Hyperlink" xfId="728" builtinId="9" hidden="1"/>
    <cellStyle name="Followed Hyperlink" xfId="729" builtinId="9" hidden="1"/>
    <cellStyle name="Followed Hyperlink" xfId="730" builtinId="9" hidden="1"/>
    <cellStyle name="Followed Hyperlink" xfId="731" builtinId="9" hidden="1"/>
    <cellStyle name="Followed Hyperlink" xfId="732" builtinId="9" hidden="1"/>
    <cellStyle name="Followed Hyperlink" xfId="733" builtinId="9" hidden="1"/>
    <cellStyle name="Followed Hyperlink" xfId="734" builtinId="9" hidden="1"/>
    <cellStyle name="Followed Hyperlink" xfId="735" builtinId="9" hidden="1"/>
    <cellStyle name="Followed Hyperlink" xfId="736" builtinId="9" hidden="1"/>
    <cellStyle name="Followed Hyperlink" xfId="737" builtinId="9" hidden="1"/>
    <cellStyle name="Followed Hyperlink" xfId="738" builtinId="9" hidden="1"/>
    <cellStyle name="Followed Hyperlink" xfId="739" builtinId="9" hidden="1"/>
    <cellStyle name="Followed Hyperlink" xfId="740" builtinId="9" hidden="1"/>
    <cellStyle name="Followed Hyperlink" xfId="741" builtinId="9" hidden="1"/>
    <cellStyle name="Followed Hyperlink" xfId="742" builtinId="9" hidden="1"/>
    <cellStyle name="Followed Hyperlink" xfId="743" builtinId="9" hidden="1"/>
    <cellStyle name="Followed Hyperlink" xfId="744" builtinId="9" hidden="1"/>
    <cellStyle name="Followed Hyperlink" xfId="745" builtinId="9" hidden="1"/>
    <cellStyle name="Followed Hyperlink" xfId="746" builtinId="9" hidden="1"/>
    <cellStyle name="Followed Hyperlink" xfId="747" builtinId="9" hidden="1"/>
    <cellStyle name="Followed Hyperlink" xfId="748" builtinId="9" hidden="1"/>
    <cellStyle name="Followed Hyperlink" xfId="749" builtinId="9" hidden="1"/>
    <cellStyle name="Followed Hyperlink" xfId="750" builtinId="9" hidden="1"/>
    <cellStyle name="Followed Hyperlink" xfId="751" builtinId="9" hidden="1"/>
    <cellStyle name="Followed Hyperlink" xfId="752" builtinId="9" hidden="1"/>
    <cellStyle name="Followed Hyperlink" xfId="753" builtinId="9" hidden="1"/>
    <cellStyle name="Followed Hyperlink" xfId="754" builtinId="9" hidden="1"/>
    <cellStyle name="Followed Hyperlink" xfId="755" builtinId="9" hidden="1"/>
    <cellStyle name="Followed Hyperlink" xfId="756" builtinId="9" hidden="1"/>
    <cellStyle name="Followed Hyperlink" xfId="757" builtinId="9" hidden="1"/>
    <cellStyle name="Followed Hyperlink" xfId="758" builtinId="9" hidden="1"/>
    <cellStyle name="Followed Hyperlink" xfId="759" builtinId="9" hidden="1"/>
    <cellStyle name="Followed Hyperlink" xfId="760" builtinId="9" hidden="1"/>
    <cellStyle name="Followed Hyperlink" xfId="761" builtinId="9" hidden="1"/>
    <cellStyle name="Followed Hyperlink" xfId="762" builtinId="9" hidden="1"/>
    <cellStyle name="Followed Hyperlink" xfId="763" builtinId="9" hidden="1"/>
    <cellStyle name="Followed Hyperlink" xfId="764" builtinId="9" hidden="1"/>
    <cellStyle name="Followed Hyperlink" xfId="765" builtinId="9" hidden="1"/>
    <cellStyle name="Followed Hyperlink" xfId="766" builtinId="9" hidden="1"/>
    <cellStyle name="Followed Hyperlink" xfId="767" builtinId="9" hidden="1"/>
    <cellStyle name="Followed Hyperlink" xfId="768" builtinId="9" hidden="1"/>
    <cellStyle name="Followed Hyperlink" xfId="769" builtinId="9" hidden="1"/>
    <cellStyle name="Followed Hyperlink" xfId="770" builtinId="9" hidden="1"/>
    <cellStyle name="Followed Hyperlink" xfId="771" builtinId="9" hidden="1"/>
    <cellStyle name="Followed Hyperlink" xfId="772" builtinId="9" hidden="1"/>
    <cellStyle name="Followed Hyperlink" xfId="773" builtinId="9" hidden="1"/>
    <cellStyle name="Followed Hyperlink" xfId="774" builtinId="9" hidden="1"/>
    <cellStyle name="Followed Hyperlink" xfId="775" builtinId="9" hidden="1"/>
    <cellStyle name="Followed Hyperlink" xfId="776" builtinId="9" hidden="1"/>
    <cellStyle name="Followed Hyperlink" xfId="777" builtinId="9" hidden="1"/>
    <cellStyle name="Followed Hyperlink" xfId="778" builtinId="9" hidden="1"/>
    <cellStyle name="Followed Hyperlink" xfId="779" builtinId="9" hidden="1"/>
    <cellStyle name="Followed Hyperlink" xfId="780" builtinId="9" hidden="1"/>
    <cellStyle name="Followed Hyperlink" xfId="781" builtinId="9" hidden="1"/>
    <cellStyle name="Followed Hyperlink" xfId="782" builtinId="9" hidden="1"/>
    <cellStyle name="Followed Hyperlink" xfId="783" builtinId="9" hidden="1"/>
    <cellStyle name="Followed Hyperlink" xfId="784" builtinId="9" hidden="1"/>
    <cellStyle name="Followed Hyperlink" xfId="785" builtinId="9" hidden="1"/>
    <cellStyle name="Followed Hyperlink" xfId="786" builtinId="9" hidden="1"/>
    <cellStyle name="Followed Hyperlink" xfId="787" builtinId="9" hidden="1"/>
    <cellStyle name="Followed Hyperlink" xfId="788" builtinId="9" hidden="1"/>
    <cellStyle name="Followed Hyperlink" xfId="789" builtinId="9" hidden="1"/>
    <cellStyle name="Followed Hyperlink" xfId="790" builtinId="9" hidden="1"/>
    <cellStyle name="Followed Hyperlink" xfId="791" builtinId="9" hidden="1"/>
    <cellStyle name="Followed Hyperlink" xfId="792" builtinId="9" hidden="1"/>
    <cellStyle name="Followed Hyperlink" xfId="793" builtinId="9" hidden="1"/>
    <cellStyle name="Followed Hyperlink" xfId="794" builtinId="9" hidden="1"/>
    <cellStyle name="Followed Hyperlink" xfId="795" builtinId="9" hidden="1"/>
    <cellStyle name="Followed Hyperlink" xfId="796" builtinId="9" hidden="1"/>
    <cellStyle name="Followed Hyperlink" xfId="797" builtinId="9" hidden="1"/>
    <cellStyle name="Followed Hyperlink" xfId="798" builtinId="9" hidden="1"/>
    <cellStyle name="Followed Hyperlink" xfId="799" builtinId="9" hidden="1"/>
    <cellStyle name="Followed Hyperlink" xfId="800" builtinId="9" hidden="1"/>
    <cellStyle name="Followed Hyperlink" xfId="801" builtinId="9" hidden="1"/>
    <cellStyle name="Followed Hyperlink" xfId="802" builtinId="9" hidden="1"/>
    <cellStyle name="Followed Hyperlink" xfId="803" builtinId="9" hidden="1"/>
    <cellStyle name="Followed Hyperlink" xfId="804" builtinId="9" hidden="1"/>
    <cellStyle name="Followed Hyperlink" xfId="805" builtinId="9" hidden="1"/>
    <cellStyle name="Followed Hyperlink" xfId="806" builtinId="9" hidden="1"/>
    <cellStyle name="Followed Hyperlink" xfId="807" builtinId="9" hidden="1"/>
    <cellStyle name="Followed Hyperlink" xfId="808" builtinId="9" hidden="1"/>
    <cellStyle name="Followed Hyperlink" xfId="809" builtinId="9" hidden="1"/>
    <cellStyle name="Followed Hyperlink" xfId="810" builtinId="9" hidden="1"/>
    <cellStyle name="Followed Hyperlink" xfId="811" builtinId="9" hidden="1"/>
    <cellStyle name="Followed Hyperlink" xfId="812" builtinId="9" hidden="1"/>
    <cellStyle name="Followed Hyperlink" xfId="813" builtinId="9" hidden="1"/>
    <cellStyle name="Followed Hyperlink" xfId="814" builtinId="9" hidden="1"/>
    <cellStyle name="Followed Hyperlink" xfId="815" builtinId="9" hidden="1"/>
    <cellStyle name="Followed Hyperlink" xfId="816" builtinId="9" hidden="1"/>
    <cellStyle name="Followed Hyperlink" xfId="817" builtinId="9" hidden="1"/>
    <cellStyle name="Followed Hyperlink" xfId="818" builtinId="9" hidden="1"/>
    <cellStyle name="Followed Hyperlink" xfId="819" builtinId="9" hidden="1"/>
    <cellStyle name="Followed Hyperlink" xfId="820" builtinId="9" hidden="1"/>
    <cellStyle name="Followed Hyperlink" xfId="821" builtinId="9" hidden="1"/>
    <cellStyle name="Followed Hyperlink" xfId="822" builtinId="9" hidden="1"/>
    <cellStyle name="Followed Hyperlink" xfId="823" builtinId="9" hidden="1"/>
    <cellStyle name="Followed Hyperlink" xfId="824" builtinId="9" hidden="1"/>
    <cellStyle name="Followed Hyperlink" xfId="825" builtinId="9" hidden="1"/>
    <cellStyle name="Followed Hyperlink" xfId="826" builtinId="9" hidden="1"/>
    <cellStyle name="Followed Hyperlink" xfId="827" builtinId="9" hidden="1"/>
    <cellStyle name="Followed Hyperlink" xfId="828" builtinId="9" hidden="1"/>
    <cellStyle name="Followed Hyperlink" xfId="829" builtinId="9" hidden="1"/>
    <cellStyle name="Followed Hyperlink" xfId="830" builtinId="9" hidden="1"/>
    <cellStyle name="Followed Hyperlink" xfId="831" builtinId="9" hidden="1"/>
    <cellStyle name="Followed Hyperlink" xfId="832" builtinId="9" hidden="1"/>
    <cellStyle name="Followed Hyperlink" xfId="833" builtinId="9" hidden="1"/>
    <cellStyle name="Followed Hyperlink" xfId="834" builtinId="9" hidden="1"/>
    <cellStyle name="Followed Hyperlink" xfId="835" builtinId="9" hidden="1"/>
    <cellStyle name="Followed Hyperlink" xfId="836" builtinId="9" hidden="1"/>
    <cellStyle name="Followed Hyperlink" xfId="837" builtinId="9" hidden="1"/>
    <cellStyle name="Followed Hyperlink" xfId="838" builtinId="9" hidden="1"/>
    <cellStyle name="Followed Hyperlink" xfId="839" builtinId="9" hidden="1"/>
    <cellStyle name="Followed Hyperlink" xfId="840" builtinId="9" hidden="1"/>
    <cellStyle name="Followed Hyperlink" xfId="841" builtinId="9" hidden="1"/>
    <cellStyle name="Followed Hyperlink" xfId="842" builtinId="9" hidden="1"/>
    <cellStyle name="Followed Hyperlink" xfId="843" builtinId="9" hidden="1"/>
    <cellStyle name="Followed Hyperlink" xfId="844" builtinId="9" hidden="1"/>
    <cellStyle name="Followed Hyperlink" xfId="845" builtinId="9" hidden="1"/>
    <cellStyle name="Followed Hyperlink" xfId="846" builtinId="9" hidden="1"/>
    <cellStyle name="Followed Hyperlink" xfId="847" builtinId="9" hidden="1"/>
    <cellStyle name="Followed Hyperlink" xfId="848" builtinId="9" hidden="1"/>
    <cellStyle name="Followed Hyperlink" xfId="849" builtinId="9" hidden="1"/>
    <cellStyle name="Followed Hyperlink" xfId="850" builtinId="9" hidden="1"/>
    <cellStyle name="Followed Hyperlink" xfId="851" builtinId="9" hidden="1"/>
    <cellStyle name="Followed Hyperlink" xfId="852" builtinId="9" hidden="1"/>
    <cellStyle name="Followed Hyperlink" xfId="853" builtinId="9" hidden="1"/>
    <cellStyle name="Followed Hyperlink" xfId="854" builtinId="9" hidden="1"/>
    <cellStyle name="Followed Hyperlink" xfId="855" builtinId="9" hidden="1"/>
    <cellStyle name="Followed Hyperlink" xfId="856" builtinId="9" hidden="1"/>
    <cellStyle name="Followed Hyperlink" xfId="857" builtinId="9" hidden="1"/>
    <cellStyle name="Followed Hyperlink" xfId="858" builtinId="9" hidden="1"/>
    <cellStyle name="Followed Hyperlink" xfId="859" builtinId="9" hidden="1"/>
    <cellStyle name="Followed Hyperlink" xfId="860" builtinId="9" hidden="1"/>
    <cellStyle name="Followed Hyperlink" xfId="861" builtinId="9" hidden="1"/>
    <cellStyle name="Followed Hyperlink" xfId="862" builtinId="9" hidden="1"/>
    <cellStyle name="Followed Hyperlink" xfId="863" builtinId="9" hidden="1"/>
    <cellStyle name="Followed Hyperlink" xfId="864" builtinId="9" hidden="1"/>
    <cellStyle name="Followed Hyperlink" xfId="865" builtinId="9" hidden="1"/>
    <cellStyle name="Followed Hyperlink" xfId="866" builtinId="9" hidden="1"/>
    <cellStyle name="Followed Hyperlink" xfId="867" builtinId="9" hidden="1"/>
    <cellStyle name="Followed Hyperlink" xfId="868" builtinId="9" hidden="1"/>
    <cellStyle name="Followed Hyperlink" xfId="869" builtinId="9" hidden="1"/>
    <cellStyle name="Followed Hyperlink" xfId="870" builtinId="9" hidden="1"/>
    <cellStyle name="Followed Hyperlink" xfId="871" builtinId="9" hidden="1"/>
    <cellStyle name="Followed Hyperlink" xfId="872" builtinId="9" hidden="1"/>
    <cellStyle name="Followed Hyperlink" xfId="873" builtinId="9" hidden="1"/>
    <cellStyle name="Followed Hyperlink" xfId="874" builtinId="9" hidden="1"/>
    <cellStyle name="Followed Hyperlink" xfId="875" builtinId="9" hidden="1"/>
    <cellStyle name="Followed Hyperlink" xfId="876" builtinId="9" hidden="1"/>
    <cellStyle name="Followed Hyperlink" xfId="877" builtinId="9" hidden="1"/>
    <cellStyle name="Followed Hyperlink" xfId="878" builtinId="9" hidden="1"/>
    <cellStyle name="Followed Hyperlink" xfId="879" builtinId="9" hidden="1"/>
    <cellStyle name="Followed Hyperlink" xfId="880" builtinId="9" hidden="1"/>
    <cellStyle name="Followed Hyperlink" xfId="881" builtinId="9" hidden="1"/>
    <cellStyle name="Followed Hyperlink" xfId="882" builtinId="9" hidden="1"/>
    <cellStyle name="Followed Hyperlink" xfId="883" builtinId="9" hidden="1"/>
    <cellStyle name="Followed Hyperlink" xfId="884" builtinId="9" hidden="1"/>
    <cellStyle name="Followed Hyperlink" xfId="885" builtinId="9" hidden="1"/>
    <cellStyle name="Followed Hyperlink" xfId="886" builtinId="9" hidden="1"/>
    <cellStyle name="Followed Hyperlink" xfId="887" builtinId="9" hidden="1"/>
    <cellStyle name="Followed Hyperlink" xfId="888" builtinId="9" hidden="1"/>
    <cellStyle name="Followed Hyperlink" xfId="889" builtinId="9" hidden="1"/>
    <cellStyle name="Followed Hyperlink" xfId="890" builtinId="9" hidden="1"/>
    <cellStyle name="Followed Hyperlink" xfId="891" builtinId="9" hidden="1"/>
    <cellStyle name="Followed Hyperlink" xfId="892" builtinId="9" hidden="1"/>
    <cellStyle name="Followed Hyperlink" xfId="893" builtinId="9" hidden="1"/>
    <cellStyle name="Followed Hyperlink" xfId="894" builtinId="9" hidden="1"/>
    <cellStyle name="Followed Hyperlink" xfId="895" builtinId="9" hidden="1"/>
    <cellStyle name="Followed Hyperlink" xfId="896" builtinId="9" hidden="1"/>
    <cellStyle name="Followed Hyperlink" xfId="897" builtinId="9" hidden="1"/>
    <cellStyle name="Followed Hyperlink" xfId="898" builtinId="9" hidden="1"/>
    <cellStyle name="Followed Hyperlink" xfId="899" builtinId="9" hidden="1"/>
    <cellStyle name="Followed Hyperlink" xfId="900" builtinId="9" hidden="1"/>
    <cellStyle name="Followed Hyperlink" xfId="901" builtinId="9" hidden="1"/>
    <cellStyle name="Followed Hyperlink" xfId="902" builtinId="9" hidden="1"/>
    <cellStyle name="Followed Hyperlink" xfId="903" builtinId="9" hidden="1"/>
    <cellStyle name="Followed Hyperlink" xfId="904" builtinId="9" hidden="1"/>
    <cellStyle name="Followed Hyperlink" xfId="905" builtinId="9" hidden="1"/>
    <cellStyle name="Followed Hyperlink" xfId="906" builtinId="9" hidden="1"/>
    <cellStyle name="Followed Hyperlink" xfId="907" builtinId="9" hidden="1"/>
    <cellStyle name="Followed Hyperlink" xfId="908" builtinId="9" hidden="1"/>
    <cellStyle name="Followed Hyperlink" xfId="909" builtinId="9" hidden="1"/>
    <cellStyle name="Followed Hyperlink" xfId="910" builtinId="9" hidden="1"/>
    <cellStyle name="Followed Hyperlink" xfId="911" builtinId="9" hidden="1"/>
    <cellStyle name="Followed Hyperlink" xfId="912" builtinId="9" hidden="1"/>
    <cellStyle name="Followed Hyperlink" xfId="913" builtinId="9" hidden="1"/>
    <cellStyle name="Followed Hyperlink" xfId="914" builtinId="9" hidden="1"/>
    <cellStyle name="Followed Hyperlink" xfId="915" builtinId="9" hidden="1"/>
    <cellStyle name="Followed Hyperlink" xfId="916" builtinId="9" hidden="1"/>
    <cellStyle name="Followed Hyperlink" xfId="917" builtinId="9" hidden="1"/>
    <cellStyle name="Followed Hyperlink" xfId="918" builtinId="9" hidden="1"/>
    <cellStyle name="Followed Hyperlink" xfId="919" builtinId="9" hidden="1"/>
    <cellStyle name="Followed Hyperlink" xfId="920" builtinId="9" hidden="1"/>
    <cellStyle name="Followed Hyperlink" xfId="921" builtinId="9" hidden="1"/>
    <cellStyle name="Followed Hyperlink" xfId="922" builtinId="9" hidden="1"/>
    <cellStyle name="Followed Hyperlink" xfId="923" builtinId="9" hidden="1"/>
    <cellStyle name="Followed Hyperlink" xfId="924" builtinId="9" hidden="1"/>
    <cellStyle name="Followed Hyperlink" xfId="925" builtinId="9" hidden="1"/>
    <cellStyle name="Followed Hyperlink" xfId="926" builtinId="9" hidden="1"/>
    <cellStyle name="Followed Hyperlink" xfId="927" builtinId="9" hidden="1"/>
    <cellStyle name="Followed Hyperlink" xfId="928" builtinId="9" hidden="1"/>
    <cellStyle name="Followed Hyperlink" xfId="929" builtinId="9" hidden="1"/>
    <cellStyle name="Followed Hyperlink" xfId="930" builtinId="9" hidden="1"/>
    <cellStyle name="Followed Hyperlink" xfId="931" builtinId="9" hidden="1"/>
    <cellStyle name="Followed Hyperlink" xfId="932" builtinId="9" hidden="1"/>
    <cellStyle name="Followed Hyperlink" xfId="933" builtinId="9" hidden="1"/>
    <cellStyle name="Followed Hyperlink" xfId="934" builtinId="9" hidden="1"/>
    <cellStyle name="Followed Hyperlink" xfId="935" builtinId="9" hidden="1"/>
    <cellStyle name="Followed Hyperlink" xfId="936" builtinId="9" hidden="1"/>
    <cellStyle name="Followed Hyperlink" xfId="937" builtinId="9" hidden="1"/>
    <cellStyle name="Followed Hyperlink" xfId="938" builtinId="9" hidden="1"/>
    <cellStyle name="Followed Hyperlink" xfId="939" builtinId="9" hidden="1"/>
    <cellStyle name="Followed Hyperlink" xfId="940" builtinId="9" hidden="1"/>
    <cellStyle name="Followed Hyperlink" xfId="941" builtinId="9" hidden="1"/>
    <cellStyle name="Followed Hyperlink" xfId="942" builtinId="9" hidden="1"/>
    <cellStyle name="Followed Hyperlink" xfId="943" builtinId="9" hidden="1"/>
    <cellStyle name="Followed Hyperlink" xfId="944" builtinId="9" hidden="1"/>
    <cellStyle name="Followed Hyperlink" xfId="945" builtinId="9" hidden="1"/>
    <cellStyle name="Followed Hyperlink" xfId="946" builtinId="9" hidden="1"/>
    <cellStyle name="Followed Hyperlink" xfId="947" builtinId="9" hidden="1"/>
    <cellStyle name="Followed Hyperlink" xfId="948" builtinId="9" hidden="1"/>
    <cellStyle name="Followed Hyperlink" xfId="949" builtinId="9" hidden="1"/>
    <cellStyle name="Followed Hyperlink" xfId="950" builtinId="9" hidden="1"/>
    <cellStyle name="Followed Hyperlink" xfId="951" builtinId="9" hidden="1"/>
    <cellStyle name="Followed Hyperlink" xfId="952" builtinId="9" hidden="1"/>
    <cellStyle name="Followed Hyperlink" xfId="953" builtinId="9" hidden="1"/>
    <cellStyle name="Followed Hyperlink" xfId="954" builtinId="9" hidden="1"/>
    <cellStyle name="Followed Hyperlink" xfId="955" builtinId="9" hidden="1"/>
    <cellStyle name="Followed Hyperlink" xfId="956" builtinId="9" hidden="1"/>
    <cellStyle name="Followed Hyperlink" xfId="957" builtinId="9" hidden="1"/>
    <cellStyle name="Followed Hyperlink" xfId="958" builtinId="9" hidden="1"/>
    <cellStyle name="Followed Hyperlink" xfId="959" builtinId="9" hidden="1"/>
    <cellStyle name="Followed Hyperlink" xfId="960" builtinId="9" hidden="1"/>
    <cellStyle name="Followed Hyperlink" xfId="961" builtinId="9" hidden="1"/>
    <cellStyle name="Followed Hyperlink" xfId="962" builtinId="9" hidden="1"/>
    <cellStyle name="Followed Hyperlink" xfId="963" builtinId="9" hidden="1"/>
    <cellStyle name="Followed Hyperlink" xfId="964" builtinId="9" hidden="1"/>
    <cellStyle name="Followed Hyperlink" xfId="965" builtinId="9" hidden="1"/>
    <cellStyle name="Followed Hyperlink" xfId="966" builtinId="9" hidden="1"/>
    <cellStyle name="Followed Hyperlink" xfId="967" builtinId="9" hidden="1"/>
    <cellStyle name="Followed Hyperlink" xfId="968" builtinId="9" hidden="1"/>
    <cellStyle name="Followed Hyperlink" xfId="969" builtinId="9" hidden="1"/>
    <cellStyle name="Followed Hyperlink" xfId="970" builtinId="9" hidden="1"/>
    <cellStyle name="Followed Hyperlink" xfId="971" builtinId="9" hidden="1"/>
    <cellStyle name="Followed Hyperlink" xfId="972" builtinId="9" hidden="1"/>
    <cellStyle name="Followed Hyperlink" xfId="973" builtinId="9" hidden="1"/>
    <cellStyle name="Followed Hyperlink" xfId="974" builtinId="9" hidden="1"/>
    <cellStyle name="Followed Hyperlink" xfId="975" builtinId="9" hidden="1"/>
    <cellStyle name="Followed Hyperlink" xfId="976" builtinId="9" hidden="1"/>
    <cellStyle name="Followed Hyperlink" xfId="977" builtinId="9" hidden="1"/>
    <cellStyle name="Followed Hyperlink" xfId="978" builtinId="9" hidden="1"/>
    <cellStyle name="Followed Hyperlink" xfId="979" builtinId="9" hidden="1"/>
    <cellStyle name="Followed Hyperlink" xfId="980" builtinId="9" hidden="1"/>
    <cellStyle name="Followed Hyperlink" xfId="981" builtinId="9" hidden="1"/>
    <cellStyle name="Followed Hyperlink" xfId="982" builtinId="9" hidden="1"/>
    <cellStyle name="Followed Hyperlink" xfId="983" builtinId="9" hidden="1"/>
    <cellStyle name="Followed Hyperlink" xfId="984" builtinId="9" hidden="1"/>
    <cellStyle name="Followed Hyperlink" xfId="985" builtinId="9" hidden="1"/>
    <cellStyle name="Followed Hyperlink" xfId="986" builtinId="9" hidden="1"/>
    <cellStyle name="Followed Hyperlink" xfId="987" builtinId="9" hidden="1"/>
    <cellStyle name="Followed Hyperlink" xfId="988" builtinId="9" hidden="1"/>
    <cellStyle name="Followed Hyperlink" xfId="989" builtinId="9" hidden="1"/>
    <cellStyle name="Followed Hyperlink" xfId="990" builtinId="9" hidden="1"/>
    <cellStyle name="Followed Hyperlink" xfId="991" builtinId="9" hidden="1"/>
    <cellStyle name="Followed Hyperlink" xfId="992" builtinId="9" hidden="1"/>
    <cellStyle name="Followed Hyperlink" xfId="993" builtinId="9" hidden="1"/>
    <cellStyle name="Followed Hyperlink" xfId="994" builtinId="9" hidden="1"/>
    <cellStyle name="Followed Hyperlink" xfId="995" builtinId="9" hidden="1"/>
    <cellStyle name="Followed Hyperlink" xfId="996" builtinId="9" hidden="1"/>
    <cellStyle name="Followed Hyperlink" xfId="997" builtinId="9" hidden="1"/>
    <cellStyle name="Followed Hyperlink" xfId="998" builtinId="9" hidden="1"/>
    <cellStyle name="Followed Hyperlink" xfId="999" builtinId="9" hidden="1"/>
    <cellStyle name="Followed Hyperlink" xfId="1000" builtinId="9" hidden="1"/>
    <cellStyle name="Followed Hyperlink" xfId="1001" builtinId="9" hidden="1"/>
    <cellStyle name="Followed Hyperlink" xfId="1002" builtinId="9" hidden="1"/>
    <cellStyle name="Followed Hyperlink" xfId="1003" builtinId="9" hidden="1"/>
    <cellStyle name="Followed Hyperlink" xfId="1004" builtinId="9" hidden="1"/>
    <cellStyle name="Followed Hyperlink" xfId="1005" builtinId="9" hidden="1"/>
    <cellStyle name="Followed Hyperlink" xfId="1006" builtinId="9" hidden="1"/>
    <cellStyle name="Followed Hyperlink" xfId="1007" builtinId="9" hidden="1"/>
    <cellStyle name="Followed Hyperlink" xfId="1008" builtinId="9" hidden="1"/>
    <cellStyle name="Followed Hyperlink" xfId="1009" builtinId="9" hidden="1"/>
    <cellStyle name="Followed Hyperlink" xfId="1010" builtinId="9" hidden="1"/>
    <cellStyle name="Followed Hyperlink" xfId="1011" builtinId="9" hidden="1"/>
    <cellStyle name="Followed Hyperlink" xfId="1012" builtinId="9" hidden="1"/>
    <cellStyle name="Followed Hyperlink" xfId="1013" builtinId="9" hidden="1"/>
    <cellStyle name="Followed Hyperlink" xfId="1014" builtinId="9" hidden="1"/>
    <cellStyle name="Followed Hyperlink" xfId="1015" builtinId="9" hidden="1"/>
    <cellStyle name="Followed Hyperlink" xfId="1016" builtinId="9" hidden="1"/>
    <cellStyle name="Followed Hyperlink" xfId="1017" builtinId="9" hidden="1"/>
    <cellStyle name="Followed Hyperlink" xfId="1018" builtinId="9" hidden="1"/>
    <cellStyle name="Followed Hyperlink" xfId="1019" builtinId="9" hidden="1"/>
    <cellStyle name="Followed Hyperlink" xfId="1020" builtinId="9" hidden="1"/>
    <cellStyle name="Followed Hyperlink" xfId="1021" builtinId="9" hidden="1"/>
    <cellStyle name="Followed Hyperlink" xfId="1022" builtinId="9" hidden="1"/>
    <cellStyle name="Followed Hyperlink" xfId="1023" builtinId="9" hidden="1"/>
    <cellStyle name="Followed Hyperlink" xfId="1024" builtinId="9" hidden="1"/>
    <cellStyle name="Followed Hyperlink" xfId="1025" builtinId="9" hidden="1"/>
    <cellStyle name="Followed Hyperlink" xfId="1026" builtinId="9" hidden="1"/>
    <cellStyle name="Followed Hyperlink" xfId="1027" builtinId="9" hidden="1"/>
    <cellStyle name="Followed Hyperlink" xfId="1028" builtinId="9" hidden="1"/>
    <cellStyle name="Followed Hyperlink" xfId="1029" builtinId="9" hidden="1"/>
    <cellStyle name="Followed Hyperlink" xfId="1030" builtinId="9" hidden="1"/>
    <cellStyle name="Followed Hyperlink" xfId="1031" builtinId="9" hidden="1"/>
    <cellStyle name="Followed Hyperlink" xfId="1032" builtinId="9" hidden="1"/>
    <cellStyle name="Followed Hyperlink" xfId="1033" builtinId="9" hidden="1"/>
    <cellStyle name="Followed Hyperlink" xfId="1034" builtinId="9" hidden="1"/>
    <cellStyle name="Followed Hyperlink" xfId="1035" builtinId="9" hidden="1"/>
    <cellStyle name="Followed Hyperlink" xfId="1036" builtinId="9" hidden="1"/>
    <cellStyle name="Followed Hyperlink" xfId="1037" builtinId="9" hidden="1"/>
    <cellStyle name="Followed Hyperlink" xfId="1038" builtinId="9" hidden="1"/>
    <cellStyle name="Followed Hyperlink" xfId="1039" builtinId="9" hidden="1"/>
    <cellStyle name="Followed Hyperlink" xfId="1040" builtinId="9" hidden="1"/>
    <cellStyle name="Followed Hyperlink" xfId="1041" builtinId="9" hidden="1"/>
    <cellStyle name="Followed Hyperlink" xfId="1042" builtinId="9" hidden="1"/>
    <cellStyle name="Followed Hyperlink" xfId="1043" builtinId="9" hidden="1"/>
    <cellStyle name="Followed Hyperlink" xfId="1044" builtinId="9" hidden="1"/>
    <cellStyle name="Followed Hyperlink" xfId="1045" builtinId="9" hidden="1"/>
    <cellStyle name="Followed Hyperlink" xfId="1046" builtinId="9" hidden="1"/>
    <cellStyle name="Followed Hyperlink" xfId="1047" builtinId="9" hidden="1"/>
    <cellStyle name="Followed Hyperlink" xfId="1048" builtinId="9" hidden="1"/>
    <cellStyle name="Followed Hyperlink" xfId="1049" builtinId="9" hidden="1"/>
    <cellStyle name="Followed Hyperlink" xfId="1050" builtinId="9" hidden="1"/>
    <cellStyle name="Followed Hyperlink" xfId="1051" builtinId="9" hidden="1"/>
    <cellStyle name="Followed Hyperlink" xfId="1052" builtinId="9" hidden="1"/>
    <cellStyle name="Followed Hyperlink" xfId="1053" builtinId="9" hidden="1"/>
    <cellStyle name="Followed Hyperlink" xfId="1054" builtinId="9" hidden="1"/>
    <cellStyle name="Followed Hyperlink" xfId="1055" builtinId="9" hidden="1"/>
    <cellStyle name="Followed Hyperlink" xfId="1056" builtinId="9" hidden="1"/>
    <cellStyle name="Followed Hyperlink" xfId="1057" builtinId="9" hidden="1"/>
    <cellStyle name="Followed Hyperlink" xfId="1058" builtinId="9" hidden="1"/>
    <cellStyle name="Followed Hyperlink" xfId="1059" builtinId="9" hidden="1"/>
    <cellStyle name="Followed Hyperlink" xfId="1060" builtinId="9" hidden="1"/>
    <cellStyle name="Followed Hyperlink" xfId="1061" builtinId="9" hidden="1"/>
    <cellStyle name="Followed Hyperlink" xfId="1062" builtinId="9" hidden="1"/>
    <cellStyle name="Followed Hyperlink" xfId="1063" builtinId="9" hidden="1"/>
    <cellStyle name="Followed Hyperlink" xfId="1064" builtinId="9" hidden="1"/>
    <cellStyle name="Followed Hyperlink" xfId="1065" builtinId="9" hidden="1"/>
    <cellStyle name="Followed Hyperlink" xfId="1066" builtinId="9" hidden="1"/>
    <cellStyle name="Followed Hyperlink" xfId="1067" builtinId="9" hidden="1"/>
    <cellStyle name="Followed Hyperlink" xfId="1068" builtinId="9" hidden="1"/>
    <cellStyle name="Followed Hyperlink" xfId="1069" builtinId="9" hidden="1"/>
    <cellStyle name="Followed Hyperlink" xfId="1070" builtinId="9" hidden="1"/>
    <cellStyle name="Followed Hyperlink" xfId="1071" builtinId="9" hidden="1"/>
    <cellStyle name="Followed Hyperlink" xfId="1072" builtinId="9" hidden="1"/>
    <cellStyle name="Followed Hyperlink" xfId="1073" builtinId="9" hidden="1"/>
    <cellStyle name="Followed Hyperlink" xfId="1074" builtinId="9" hidden="1"/>
    <cellStyle name="Followed Hyperlink" xfId="1075" builtinId="9" hidden="1"/>
    <cellStyle name="Followed Hyperlink" xfId="1076" builtinId="9" hidden="1"/>
    <cellStyle name="Followed Hyperlink" xfId="1077" builtinId="9" hidden="1"/>
    <cellStyle name="Followed Hyperlink" xfId="1078" builtinId="9" hidden="1"/>
    <cellStyle name="Followed Hyperlink" xfId="1079" builtinId="9" hidden="1"/>
    <cellStyle name="Followed Hyperlink" xfId="1080" builtinId="9" hidden="1"/>
    <cellStyle name="Followed Hyperlink" xfId="1081" builtinId="9" hidden="1"/>
    <cellStyle name="Followed Hyperlink" xfId="1082" builtinId="9" hidden="1"/>
    <cellStyle name="Followed Hyperlink" xfId="1083" builtinId="9" hidden="1"/>
    <cellStyle name="Followed Hyperlink" xfId="1084" builtinId="9" hidden="1"/>
    <cellStyle name="Followed Hyperlink" xfId="1085" builtinId="9" hidden="1"/>
    <cellStyle name="Followed Hyperlink" xfId="1086" builtinId="9" hidden="1"/>
    <cellStyle name="Followed Hyperlink" xfId="1087" builtinId="9" hidden="1"/>
    <cellStyle name="Followed Hyperlink" xfId="1088" builtinId="9" hidden="1"/>
    <cellStyle name="Followed Hyperlink" xfId="1089" builtinId="9" hidden="1"/>
    <cellStyle name="Followed Hyperlink" xfId="1090" builtinId="9" hidden="1"/>
    <cellStyle name="Followed Hyperlink" xfId="1091" builtinId="9" hidden="1"/>
    <cellStyle name="Followed Hyperlink" xfId="1092" builtinId="9" hidden="1"/>
    <cellStyle name="Followed Hyperlink" xfId="1093" builtinId="9" hidden="1"/>
    <cellStyle name="Followed Hyperlink" xfId="1094" builtinId="9" hidden="1"/>
    <cellStyle name="Followed Hyperlink" xfId="1095" builtinId="9" hidden="1"/>
    <cellStyle name="Followed Hyperlink" xfId="1096" builtinId="9" hidden="1"/>
    <cellStyle name="Followed Hyperlink" xfId="1097" builtinId="9" hidden="1"/>
    <cellStyle name="Followed Hyperlink" xfId="1098" builtinId="9" hidden="1"/>
    <cellStyle name="Followed Hyperlink" xfId="1099" builtinId="9" hidden="1"/>
    <cellStyle name="Followed Hyperlink" xfId="1100" builtinId="9" hidden="1"/>
    <cellStyle name="Followed Hyperlink" xfId="1101" builtinId="9" hidden="1"/>
    <cellStyle name="Followed Hyperlink" xfId="1102" builtinId="9" hidden="1"/>
    <cellStyle name="Followed Hyperlink" xfId="1103" builtinId="9" hidden="1"/>
    <cellStyle name="Followed Hyperlink" xfId="1104" builtinId="9" hidden="1"/>
    <cellStyle name="Followed Hyperlink" xfId="1105" builtinId="9" hidden="1"/>
    <cellStyle name="Followed Hyperlink" xfId="1106" builtinId="9" hidden="1"/>
    <cellStyle name="Followed Hyperlink" xfId="1107" builtinId="9" hidden="1"/>
    <cellStyle name="Followed Hyperlink" xfId="1108" builtinId="9" hidden="1"/>
    <cellStyle name="Followed Hyperlink" xfId="1109" builtinId="9" hidden="1"/>
    <cellStyle name="Followed Hyperlink" xfId="1110" builtinId="9" hidden="1"/>
    <cellStyle name="Followed Hyperlink" xfId="1111" builtinId="9" hidden="1"/>
    <cellStyle name="Followed Hyperlink" xfId="1112" builtinId="9" hidden="1"/>
    <cellStyle name="Followed Hyperlink" xfId="1113" builtinId="9" hidden="1"/>
    <cellStyle name="Followed Hyperlink" xfId="1114" builtinId="9" hidden="1"/>
    <cellStyle name="Followed Hyperlink" xfId="1115" builtinId="9" hidden="1"/>
    <cellStyle name="Followed Hyperlink" xfId="1116" builtinId="9" hidden="1"/>
    <cellStyle name="Followed Hyperlink" xfId="1117" builtinId="9" hidden="1"/>
    <cellStyle name="Followed Hyperlink" xfId="1118" builtinId="9" hidden="1"/>
    <cellStyle name="Followed Hyperlink" xfId="1119" builtinId="9" hidden="1"/>
    <cellStyle name="Followed Hyperlink" xfId="1120" builtinId="9" hidden="1"/>
    <cellStyle name="Followed Hyperlink" xfId="1121" builtinId="9" hidden="1"/>
    <cellStyle name="Followed Hyperlink" xfId="1122" builtinId="9" hidden="1"/>
    <cellStyle name="Followed Hyperlink" xfId="1123" builtinId="9" hidden="1"/>
    <cellStyle name="Followed Hyperlink" xfId="1124" builtinId="9" hidden="1"/>
    <cellStyle name="Followed Hyperlink" xfId="1125" builtinId="9" hidden="1"/>
    <cellStyle name="Followed Hyperlink" xfId="1129" builtinId="9" hidden="1"/>
    <cellStyle name="Followed Hyperlink" xfId="1130" builtinId="9" hidden="1"/>
    <cellStyle name="Followed Hyperlink" xfId="1131" builtinId="9" hidden="1"/>
    <cellStyle name="Followed Hyperlink" xfId="1132" builtinId="9" hidden="1"/>
    <cellStyle name="Followed Hyperlink" xfId="1133" builtinId="9" hidden="1"/>
    <cellStyle name="Followed Hyperlink" xfId="1134" builtinId="9" hidden="1"/>
    <cellStyle name="Followed Hyperlink" xfId="1135" builtinId="9" hidden="1"/>
    <cellStyle name="Followed Hyperlink" xfId="1136" builtinId="9" hidden="1"/>
    <cellStyle name="Followed Hyperlink" xfId="1137" builtinId="9" hidden="1"/>
    <cellStyle name="Followed Hyperlink" xfId="1138" builtinId="9" hidden="1"/>
    <cellStyle name="Followed Hyperlink" xfId="1139" builtinId="9" hidden="1"/>
    <cellStyle name="Followed Hyperlink" xfId="1140" builtinId="9" hidden="1"/>
    <cellStyle name="Followed Hyperlink" xfId="1141" builtinId="9" hidden="1"/>
    <cellStyle name="Followed Hyperlink" xfId="1142" builtinId="9" hidden="1"/>
    <cellStyle name="Followed Hyperlink" xfId="1143" builtinId="9" hidden="1"/>
    <cellStyle name="Followed Hyperlink" xfId="1144" builtinId="9" hidden="1"/>
    <cellStyle name="Followed Hyperlink" xfId="1145" builtinId="9" hidden="1"/>
    <cellStyle name="Followed Hyperlink" xfId="1146" builtinId="9" hidden="1"/>
    <cellStyle name="Followed Hyperlink" xfId="1147" builtinId="9" hidden="1"/>
    <cellStyle name="Followed Hyperlink" xfId="1148" builtinId="9" hidden="1"/>
    <cellStyle name="Followed Hyperlink" xfId="1149" builtinId="9" hidden="1"/>
    <cellStyle name="Followed Hyperlink" xfId="1150" builtinId="9" hidden="1"/>
    <cellStyle name="Followed Hyperlink" xfId="1151" builtinId="9" hidden="1"/>
    <cellStyle name="Followed Hyperlink" xfId="1152" builtinId="9" hidden="1"/>
    <cellStyle name="Followed Hyperlink" xfId="1153" builtinId="9" hidden="1"/>
    <cellStyle name="Followed Hyperlink" xfId="1154" builtinId="9" hidden="1"/>
    <cellStyle name="Followed Hyperlink" xfId="1155" builtinId="9" hidden="1"/>
    <cellStyle name="Followed Hyperlink" xfId="1156" builtinId="9" hidden="1"/>
    <cellStyle name="Followed Hyperlink" xfId="1157" builtinId="9" hidden="1"/>
    <cellStyle name="Followed Hyperlink" xfId="1158" builtinId="9" hidden="1"/>
    <cellStyle name="Followed Hyperlink" xfId="1159" builtinId="9" hidden="1"/>
    <cellStyle name="Followed Hyperlink" xfId="1160" builtinId="9" hidden="1"/>
    <cellStyle name="Followed Hyperlink" xfId="1161" builtinId="9" hidden="1"/>
    <cellStyle name="Followed Hyperlink" xfId="1162" builtinId="9" hidden="1"/>
    <cellStyle name="Followed Hyperlink" xfId="1163" builtinId="9" hidden="1"/>
    <cellStyle name="Followed Hyperlink" xfId="1164" builtinId="9" hidden="1"/>
    <cellStyle name="Followed Hyperlink" xfId="1165" builtinId="9" hidden="1"/>
    <cellStyle name="Followed Hyperlink" xfId="1166" builtinId="9" hidden="1"/>
    <cellStyle name="Followed Hyperlink" xfId="1167" builtinId="9" hidden="1"/>
    <cellStyle name="Followed Hyperlink" xfId="1168" builtinId="9" hidden="1"/>
    <cellStyle name="Followed Hyperlink" xfId="1169" builtinId="9" hidden="1"/>
    <cellStyle name="Followed Hyperlink" xfId="1170" builtinId="9" hidden="1"/>
    <cellStyle name="Followed Hyperlink" xfId="1171" builtinId="9" hidden="1"/>
    <cellStyle name="Followed Hyperlink" xfId="1172" builtinId="9" hidden="1"/>
    <cellStyle name="Followed Hyperlink" xfId="1173" builtinId="9" hidden="1"/>
    <cellStyle name="Followed Hyperlink" xfId="1174" builtinId="9" hidden="1"/>
    <cellStyle name="Followed Hyperlink" xfId="1175" builtinId="9" hidden="1"/>
    <cellStyle name="Followed Hyperlink" xfId="1176" builtinId="9" hidden="1"/>
    <cellStyle name="Followed Hyperlink" xfId="1177" builtinId="9" hidden="1"/>
    <cellStyle name="Followed Hyperlink" xfId="1178" builtinId="9" hidden="1"/>
    <cellStyle name="Followed Hyperlink" xfId="1179" builtinId="9" hidden="1"/>
    <cellStyle name="Followed Hyperlink" xfId="1180" builtinId="9" hidden="1"/>
    <cellStyle name="Followed Hyperlink" xfId="1181" builtinId="9" hidden="1"/>
    <cellStyle name="Followed Hyperlink" xfId="1182" builtinId="9" hidden="1"/>
    <cellStyle name="Followed Hyperlink" xfId="1183" builtinId="9" hidden="1"/>
    <cellStyle name="Followed Hyperlink" xfId="1184" builtinId="9" hidden="1"/>
    <cellStyle name="Followed Hyperlink" xfId="1185" builtinId="9" hidden="1"/>
    <cellStyle name="Followed Hyperlink" xfId="1186" builtinId="9" hidden="1"/>
    <cellStyle name="Followed Hyperlink" xfId="1187" builtinId="9" hidden="1"/>
    <cellStyle name="Followed Hyperlink" xfId="1188" builtinId="9" hidden="1"/>
    <cellStyle name="Followed Hyperlink" xfId="1189" builtinId="9" hidden="1"/>
    <cellStyle name="Followed Hyperlink" xfId="1190" builtinId="9" hidden="1"/>
    <cellStyle name="Followed Hyperlink" xfId="1191" builtinId="9" hidden="1"/>
    <cellStyle name="Followed Hyperlink" xfId="1192" builtinId="9" hidden="1"/>
    <cellStyle name="Followed Hyperlink" xfId="1193" builtinId="9" hidden="1"/>
    <cellStyle name="Followed Hyperlink" xfId="1194" builtinId="9" hidden="1"/>
    <cellStyle name="Followed Hyperlink" xfId="1195" builtinId="9" hidden="1"/>
    <cellStyle name="Followed Hyperlink" xfId="1196" builtinId="9" hidden="1"/>
    <cellStyle name="Followed Hyperlink" xfId="1197" builtinId="9" hidden="1"/>
    <cellStyle name="Followed Hyperlink" xfId="1198" builtinId="9" hidden="1"/>
    <cellStyle name="Followed Hyperlink" xfId="1199" builtinId="9" hidden="1"/>
    <cellStyle name="Followed Hyperlink" xfId="1200" builtinId="9" hidden="1"/>
    <cellStyle name="Followed Hyperlink" xfId="1201" builtinId="9" hidden="1"/>
    <cellStyle name="Followed Hyperlink" xfId="1202" builtinId="9" hidden="1"/>
    <cellStyle name="Followed Hyperlink" xfId="1203" builtinId="9" hidden="1"/>
    <cellStyle name="Followed Hyperlink" xfId="1204" builtinId="9" hidden="1"/>
    <cellStyle name="Followed Hyperlink" xfId="1205" builtinId="9" hidden="1"/>
    <cellStyle name="Followed Hyperlink" xfId="1206" builtinId="9" hidden="1"/>
    <cellStyle name="Followed Hyperlink" xfId="1210" builtinId="9" hidden="1"/>
    <cellStyle name="Followed Hyperlink" xfId="1211" builtinId="9" hidden="1"/>
    <cellStyle name="Followed Hyperlink" xfId="1212" builtinId="9" hidden="1"/>
    <cellStyle name="Followed Hyperlink" xfId="1213" builtinId="9" hidden="1"/>
    <cellStyle name="Followed Hyperlink" xfId="1214" builtinId="9" hidden="1"/>
    <cellStyle name="Followed Hyperlink" xfId="1215" builtinId="9" hidden="1"/>
    <cellStyle name="Followed Hyperlink" xfId="1216" builtinId="9" hidden="1"/>
    <cellStyle name="Followed Hyperlink" xfId="1217" builtinId="9" hidden="1"/>
    <cellStyle name="Followed Hyperlink" xfId="1218" builtinId="9" hidden="1"/>
    <cellStyle name="Followed Hyperlink" xfId="1219" builtinId="9" hidden="1"/>
    <cellStyle name="Followed Hyperlink" xfId="1220" builtinId="9" hidden="1"/>
    <cellStyle name="Followed Hyperlink" xfId="1221" builtinId="9" hidden="1"/>
    <cellStyle name="Followed Hyperlink" xfId="1222" builtinId="9" hidden="1"/>
    <cellStyle name="Followed Hyperlink" xfId="1223" builtinId="9" hidden="1"/>
    <cellStyle name="Followed Hyperlink" xfId="1235" builtinId="9" hidden="1"/>
    <cellStyle name="Followed Hyperlink" xfId="1236" builtinId="9" hidden="1"/>
    <cellStyle name="Followed Hyperlink" xfId="1237" builtinId="9" hidden="1"/>
    <cellStyle name="Followed Hyperlink" xfId="1238" builtinId="9" hidden="1"/>
    <cellStyle name="Followed Hyperlink" xfId="1239" builtinId="9" hidden="1"/>
    <cellStyle name="Followed Hyperlink" xfId="1240" builtinId="9" hidden="1"/>
    <cellStyle name="Followed Hyperlink" xfId="1241" builtinId="9" hidden="1"/>
    <cellStyle name="Followed Hyperlink" xfId="1242" builtinId="9" hidden="1"/>
    <cellStyle name="Followed Hyperlink" xfId="1243" builtinId="9" hidden="1"/>
    <cellStyle name="Followed Hyperlink" xfId="1244" builtinId="9" hidden="1"/>
    <cellStyle name="Followed Hyperlink" xfId="1245" builtinId="9" hidden="1"/>
    <cellStyle name="Followed Hyperlink" xfId="1246" builtinId="9" hidden="1"/>
    <cellStyle name="Followed Hyperlink" xfId="1247" builtinId="9" hidden="1"/>
    <cellStyle name="Followed Hyperlink" xfId="1248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 2" xfId="1289" xr:uid="{00000000-0005-0000-0000-000000050000}"/>
    <cellStyle name="Normal" xfId="0" builtinId="0"/>
    <cellStyle name="Normal 10" xfId="1290" xr:uid="{00000000-0005-0000-0000-000002050000}"/>
    <cellStyle name="Normal 11" xfId="1300" xr:uid="{00000000-0005-0000-0000-000003050000}"/>
    <cellStyle name="Normal 12" xfId="1301" xr:uid="{00000000-0005-0000-0000-000004050000}"/>
    <cellStyle name="Normal 13" xfId="1302" xr:uid="{00000000-0005-0000-0000-000005050000}"/>
    <cellStyle name="Normal 14" xfId="1303" xr:uid="{00000000-0005-0000-0000-000006050000}"/>
    <cellStyle name="Normal 15" xfId="1304" xr:uid="{00000000-0005-0000-0000-000007050000}"/>
    <cellStyle name="Normal 16" xfId="1305" xr:uid="{00000000-0005-0000-0000-000008050000}"/>
    <cellStyle name="Normal 17" xfId="1306" xr:uid="{00000000-0005-0000-0000-000009050000}"/>
    <cellStyle name="Normal 18" xfId="1307" xr:uid="{00000000-0005-0000-0000-00000A050000}"/>
    <cellStyle name="Normal 19" xfId="1308" xr:uid="{00000000-0005-0000-0000-00000B050000}"/>
    <cellStyle name="Normal 2" xfId="490" xr:uid="{00000000-0005-0000-0000-00000C050000}"/>
    <cellStyle name="Normal 2 2" xfId="1128" xr:uid="{00000000-0005-0000-0000-00000D050000}"/>
    <cellStyle name="Normal 2 2 2" xfId="1224" xr:uid="{00000000-0005-0000-0000-00000E050000}"/>
    <cellStyle name="Normal 2 2 2 2" xfId="1230" xr:uid="{00000000-0005-0000-0000-00000F050000}"/>
    <cellStyle name="Normal 2 2 3" xfId="1255" xr:uid="{00000000-0005-0000-0000-000010050000}"/>
    <cellStyle name="Normal 2 2 3 2" xfId="1291" xr:uid="{00000000-0005-0000-0000-000011050000}"/>
    <cellStyle name="Normal 2 2 3 2 2" xfId="1292" xr:uid="{00000000-0005-0000-0000-000012050000}"/>
    <cellStyle name="Normal 2 2_MCXETA yazarma- Copy" xfId="1293" xr:uid="{00000000-0005-0000-0000-000013050000}"/>
    <cellStyle name="Normal 2 3" xfId="1250" xr:uid="{00000000-0005-0000-0000-000014050000}"/>
    <cellStyle name="Normal 2 3 2" xfId="1257" xr:uid="{00000000-0005-0000-0000-000015050000}"/>
    <cellStyle name="Normal 2 3 3" xfId="1263" xr:uid="{00000000-0005-0000-0000-000016050000}"/>
    <cellStyle name="Normal 2 4" xfId="1356" xr:uid="{00000000-0005-0000-0000-000017050000}"/>
    <cellStyle name="Normal 2_---SUL--- GORI-HOSPITALI-BOLO" xfId="1294" xr:uid="{00000000-0005-0000-0000-000018050000}"/>
    <cellStyle name="Normal 20" xfId="1309" xr:uid="{00000000-0005-0000-0000-000019050000}"/>
    <cellStyle name="Normal 21" xfId="1310" xr:uid="{00000000-0005-0000-0000-00001A050000}"/>
    <cellStyle name="Normal 22" xfId="1311" xr:uid="{00000000-0005-0000-0000-00001B050000}"/>
    <cellStyle name="Normal 23" xfId="1312" xr:uid="{00000000-0005-0000-0000-00001C050000}"/>
    <cellStyle name="Normal 24" xfId="1314" xr:uid="{00000000-0005-0000-0000-00001D050000}"/>
    <cellStyle name="Normal 25" xfId="1318" xr:uid="{00000000-0005-0000-0000-00001E050000}"/>
    <cellStyle name="Normal 26" xfId="1321" xr:uid="{00000000-0005-0000-0000-00001F050000}"/>
    <cellStyle name="Normal 27" xfId="1322" xr:uid="{00000000-0005-0000-0000-000020050000}"/>
    <cellStyle name="Normal 28" xfId="1323" xr:uid="{00000000-0005-0000-0000-000021050000}"/>
    <cellStyle name="Normal 28 2" xfId="1362" xr:uid="{00000000-0005-0000-0000-000022050000}"/>
    <cellStyle name="Normal 29" xfId="1324" xr:uid="{00000000-0005-0000-0000-000023050000}"/>
    <cellStyle name="Normal 3" xfId="492" xr:uid="{00000000-0005-0000-0000-000024050000}"/>
    <cellStyle name="Normal 3 2" xfId="1227" xr:uid="{00000000-0005-0000-0000-000025050000}"/>
    <cellStyle name="Normal 30" xfId="1295" xr:uid="{00000000-0005-0000-0000-000026050000}"/>
    <cellStyle name="Normal 31" xfId="1325" xr:uid="{00000000-0005-0000-0000-000027050000}"/>
    <cellStyle name="Normal 32" xfId="1326" xr:uid="{00000000-0005-0000-0000-000028050000}"/>
    <cellStyle name="Normal 33" xfId="1327" xr:uid="{00000000-0005-0000-0000-000029050000}"/>
    <cellStyle name="Normal 34" xfId="1328" xr:uid="{00000000-0005-0000-0000-00002A050000}"/>
    <cellStyle name="Normal 35" xfId="1329" xr:uid="{00000000-0005-0000-0000-00002B050000}"/>
    <cellStyle name="Normal 36" xfId="1330" xr:uid="{00000000-0005-0000-0000-00002C050000}"/>
    <cellStyle name="Normal 37" xfId="1331" xr:uid="{00000000-0005-0000-0000-00002D050000}"/>
    <cellStyle name="Normal 38" xfId="1332" xr:uid="{00000000-0005-0000-0000-00002E050000}"/>
    <cellStyle name="Normal 39" xfId="1333" xr:uid="{00000000-0005-0000-0000-00002F050000}"/>
    <cellStyle name="Normal 4" xfId="493" xr:uid="{00000000-0005-0000-0000-000030050000}"/>
    <cellStyle name="Normal 40" xfId="1334" xr:uid="{00000000-0005-0000-0000-000031050000}"/>
    <cellStyle name="Normal 41" xfId="1335" xr:uid="{00000000-0005-0000-0000-000032050000}"/>
    <cellStyle name="Normal 42" xfId="1336" xr:uid="{00000000-0005-0000-0000-000033050000}"/>
    <cellStyle name="Normal 43" xfId="1337" xr:uid="{00000000-0005-0000-0000-000034050000}"/>
    <cellStyle name="Normal 44" xfId="1338" xr:uid="{00000000-0005-0000-0000-000035050000}"/>
    <cellStyle name="Normal 45" xfId="1339" xr:uid="{00000000-0005-0000-0000-000036050000}"/>
    <cellStyle name="Normal 46" xfId="1340" xr:uid="{00000000-0005-0000-0000-000037050000}"/>
    <cellStyle name="Normal 47" xfId="1341" xr:uid="{00000000-0005-0000-0000-000038050000}"/>
    <cellStyle name="Normal 48" xfId="1342" xr:uid="{00000000-0005-0000-0000-000039050000}"/>
    <cellStyle name="Normal 49" xfId="1343" xr:uid="{00000000-0005-0000-0000-00003A050000}"/>
    <cellStyle name="Normal 5" xfId="1253" xr:uid="{00000000-0005-0000-0000-00003B050000}"/>
    <cellStyle name="Normal 5 2" xfId="1353" xr:uid="{00000000-0005-0000-0000-00003C050000}"/>
    <cellStyle name="Normal 50" xfId="1344" xr:uid="{00000000-0005-0000-0000-00003D050000}"/>
    <cellStyle name="Normal 51" xfId="1345" xr:uid="{00000000-0005-0000-0000-00003E050000}"/>
    <cellStyle name="Normal 52" xfId="1346" xr:uid="{00000000-0005-0000-0000-00003F050000}"/>
    <cellStyle name="Normal 53" xfId="1347" xr:uid="{00000000-0005-0000-0000-000040050000}"/>
    <cellStyle name="Normal 54" xfId="1348" xr:uid="{00000000-0005-0000-0000-000041050000}"/>
    <cellStyle name="Normal 55" xfId="1349" xr:uid="{00000000-0005-0000-0000-000042050000}"/>
    <cellStyle name="Normal 56" xfId="1350" xr:uid="{00000000-0005-0000-0000-000043050000}"/>
    <cellStyle name="Normal 57" xfId="1351" xr:uid="{00000000-0005-0000-0000-000044050000}"/>
    <cellStyle name="Normal 58" xfId="1354" xr:uid="{00000000-0005-0000-0000-000045050000}"/>
    <cellStyle name="Normal 58 2" xfId="1355" xr:uid="{00000000-0005-0000-0000-000046050000}"/>
    <cellStyle name="Normal 58 3" xfId="1360" xr:uid="{00000000-0005-0000-0000-000047050000}"/>
    <cellStyle name="Normal 59" xfId="1357" xr:uid="{00000000-0005-0000-0000-000048050000}"/>
    <cellStyle name="Normal 6" xfId="1266" xr:uid="{00000000-0005-0000-0000-000049050000}"/>
    <cellStyle name="Normal 6 2" xfId="1296" xr:uid="{00000000-0005-0000-0000-00004A050000}"/>
    <cellStyle name="Normal 7" xfId="1297" xr:uid="{00000000-0005-0000-0000-00004B050000}"/>
    <cellStyle name="Normal 8" xfId="1298" xr:uid="{00000000-0005-0000-0000-00004C050000}"/>
    <cellStyle name="Normal 9" xfId="1299" xr:uid="{00000000-0005-0000-0000-00004D050000}"/>
    <cellStyle name="Normal_1 axali Fasebi" xfId="1361" xr:uid="{00000000-0005-0000-0000-00004E050000}"/>
    <cellStyle name="normální 2" xfId="1315" xr:uid="{00000000-0005-0000-0000-00004F050000}"/>
    <cellStyle name="Percent 2" xfId="1232" xr:uid="{00000000-0005-0000-0000-000051050000}"/>
    <cellStyle name="procent 2" xfId="1316" xr:uid="{00000000-0005-0000-0000-000052050000}"/>
    <cellStyle name="Обычный 3" xfId="1262" xr:uid="{00000000-0005-0000-0000-000053050000}"/>
    <cellStyle name="Обычный_HP1100 V7.0_KONVERTOR_Приват_25.06.2009" xfId="1317" xr:uid="{00000000-0005-0000-0000-00005405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68580</xdr:colOff>
      <xdr:row>1</xdr:row>
      <xdr:rowOff>0</xdr:rowOff>
    </xdr:from>
    <xdr:to>
      <xdr:col>4</xdr:col>
      <xdr:colOff>256540</xdr:colOff>
      <xdr:row>4</xdr:row>
      <xdr:rowOff>213360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FC6029-B0C5-492E-A60A-7C3610227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4880" y="198120"/>
          <a:ext cx="1506220" cy="899160"/>
        </a:xfrm>
        <a:prstGeom prst="rect">
          <a:avLst/>
        </a:prstGeom>
      </xdr:spPr>
    </xdr:pic>
    <xdr:clientData/>
  </xdr:twoCellAnchor>
  <xdr:twoCellAnchor>
    <xdr:from>
      <xdr:col>6</xdr:col>
      <xdr:colOff>7620</xdr:colOff>
      <xdr:row>0</xdr:row>
      <xdr:rowOff>53340</xdr:rowOff>
    </xdr:from>
    <xdr:to>
      <xdr:col>13</xdr:col>
      <xdr:colOff>792480</xdr:colOff>
      <xdr:row>16</xdr:row>
      <xdr:rowOff>30480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E6361C-9EC4-4884-B1BA-F2666602CEE7}"/>
            </a:ext>
          </a:extLst>
        </xdr:cNvPr>
        <xdr:cNvSpPr txBox="1"/>
      </xdr:nvSpPr>
      <xdr:spPr>
        <a:xfrm>
          <a:off x="7071360" y="53340"/>
          <a:ext cx="6697980" cy="3131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ka-GE" sz="1100" b="1">
              <a:solidFill>
                <a:srgbClr val="FF0000"/>
              </a:solidFill>
            </a:rPr>
            <a:t>ხარჯთაღრიცხვის</a:t>
          </a:r>
          <a:r>
            <a:rPr lang="ka-GE" sz="1100" b="1" baseline="0">
              <a:solidFill>
                <a:srgbClr val="FF0000"/>
              </a:solidFill>
            </a:rPr>
            <a:t> შევსების ინსტრუქცია</a:t>
          </a:r>
        </a:p>
        <a:p>
          <a:pPr algn="ctr"/>
          <a:endParaRPr lang="ka-GE" sz="1100" b="1" baseline="0">
            <a:solidFill>
              <a:srgbClr val="FF0000"/>
            </a:solidFill>
          </a:endParaRPr>
        </a:p>
        <a:p>
          <a:pPr algn="l"/>
          <a:r>
            <a:rPr lang="ka-GE" sz="1100" b="0" baseline="0">
              <a:solidFill>
                <a:srgbClr val="FF0000"/>
              </a:solidFill>
            </a:rPr>
            <a:t>- დაუშვებელია ხარჯთაღრიცხვის ფორმაში ცვლილებების შეტანა (რომელიმე პოზიციის დამატება ან/და ამოკლება) </a:t>
          </a:r>
        </a:p>
        <a:p>
          <a:pPr algn="l"/>
          <a:endParaRPr lang="ka-GE" sz="1100" b="0" baseline="0">
            <a:solidFill>
              <a:srgbClr val="FF0000"/>
            </a:solidFill>
          </a:endParaRPr>
        </a:p>
        <a:p>
          <a:pPr algn="l"/>
          <a:r>
            <a:rPr lang="ka-GE" sz="1100" b="0" baseline="0">
              <a:solidFill>
                <a:srgbClr val="FF0000"/>
              </a:solidFill>
            </a:rPr>
            <a:t>- იმ შემთხვევაში თუ მონაწილე კომპანია თვლის, რომ წარმოდგენილი ფორმა სრულად არ მოიცავს შესასრულებელ სამუშაოებს და დასამატებელია რომელიმე პოზიცია, ესეთი პოზიციის განფასება წარმოდგენილი უნდა იყოს ხარჯთაღრიცხვის ფორმაში არსებულ ბოლო გვერდზე "სხვა სამუშაოები" </a:t>
          </a:r>
        </a:p>
        <a:p>
          <a:pPr algn="l"/>
          <a:endParaRPr lang="ka-GE" sz="1100" b="0" baseline="0">
            <a:solidFill>
              <a:srgbClr val="FF0000"/>
            </a:solidFill>
          </a:endParaRPr>
        </a:p>
        <a:p>
          <a:pPr algn="l"/>
          <a:r>
            <a:rPr lang="ka-GE" sz="1100" b="0" baseline="0">
              <a:solidFill>
                <a:srgbClr val="FF0000"/>
              </a:solidFill>
            </a:rPr>
            <a:t>- თუ მონაწილე კომპანია თვლის, რომ წარმოდგენილ ფორმაში, რომელიმე პოზიცია ზედმეტია და არ საჭიროებს შესრულებას (ანუ განფასებას) ესეთი პოზიცია მონაწილე კომპანიამ უნდა დატოვოს უცვლელი, ფასის მითითების გარეშე. </a:t>
          </a:r>
        </a:p>
        <a:p>
          <a:pPr algn="l"/>
          <a:endParaRPr lang="ka-GE" sz="1100" b="0" baseline="0">
            <a:solidFill>
              <a:srgbClr val="FF0000"/>
            </a:solidFill>
          </a:endParaRPr>
        </a:p>
        <a:p>
          <a:pPr algn="l"/>
          <a:r>
            <a:rPr lang="ka-GE" sz="1100" b="0" baseline="0">
              <a:solidFill>
                <a:srgbClr val="FF0000"/>
              </a:solidFill>
            </a:rPr>
            <a:t>- ზემოთ მოცემული ინსტრუქციის დარღვევის შემთხვევაში (ხარჯთაღრიცხვის ფორმაში ცვლილებების შეტანის შემთხვევაში) მონაწილე კომპანია ექვემდებარება ტენდერიდან დისკუალიფიკაციას და არ მოხდება მის მიერ წარმოდგენილი წინადადების განხილვა. </a:t>
          </a:r>
        </a:p>
        <a:p>
          <a:pPr algn="l"/>
          <a:endParaRPr lang="ka-GE" sz="1100" b="0" baseline="0">
            <a:solidFill>
              <a:srgbClr val="FF0000"/>
            </a:solidFill>
          </a:endParaRPr>
        </a:p>
        <a:p>
          <a:pPr algn="l"/>
          <a:endParaRPr lang="ka-GE" sz="1100" b="0" baseline="0">
            <a:solidFill>
              <a:sysClr val="windowText" lastClr="000000"/>
            </a:solidFill>
          </a:endParaRPr>
        </a:p>
        <a:p>
          <a:pPr algn="ctr"/>
          <a:endParaRPr lang="ka-GE" sz="1100" b="1" baseline="0">
            <a:solidFill>
              <a:srgbClr val="FF0000"/>
            </a:solidFill>
          </a:endParaRPr>
        </a:p>
        <a:p>
          <a:pPr lvl="1"/>
          <a:endParaRPr lang="ka-G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endParaRPr lang="ka-G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endParaRPr lang="ka-G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1034143</xdr:colOff>
      <xdr:row>14</xdr:row>
      <xdr:rowOff>190499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F2CB514-75F2-4BB8-AEB5-9DA7FE63D958}"/>
            </a:ext>
          </a:extLst>
        </xdr:cNvPr>
        <xdr:cNvSpPr txBox="1"/>
      </xdr:nvSpPr>
      <xdr:spPr>
        <a:xfrm>
          <a:off x="9710057" y="451212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&#225;ce\Inovat\_vzory\NKC%20xxx_15_V1%20elektroinstalace%201505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&#225;ce\Inovat\_vzory\NKC%20xxx_15_V1%20elektroinstalace%201505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Obor 1"/>
      <sheetName val="Obor 2"/>
      <sheetName val="Obor 3"/>
      <sheetName val="Obor 4"/>
      <sheetName val="Obor 5"/>
      <sheetName val="Obor 6"/>
      <sheetName val="Obor 7"/>
      <sheetName val="Obor 8"/>
      <sheetName val="Obor 9"/>
      <sheetName val="Obor 10"/>
      <sheetName val="Obor 11"/>
      <sheetName val="Obor 12"/>
      <sheetName val="Obor 13"/>
      <sheetName val="Obor 14"/>
      <sheetName val="Obor 15"/>
      <sheetName val="Obor 16"/>
      <sheetName val="Obor 17"/>
      <sheetName val="Obor 18"/>
      <sheetName val="Obor 19"/>
      <sheetName val="ROP"/>
      <sheetName val="FitOutConfCentre"/>
    </sheetNames>
    <sheetDataSet>
      <sheetData sheetId="0">
        <row r="13">
          <cell r="G13">
            <v>1</v>
          </cell>
          <cell r="H13">
            <v>1.05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Obor 1"/>
      <sheetName val="Obor 2"/>
      <sheetName val="Obor 3"/>
      <sheetName val="Obor 4"/>
      <sheetName val="Obor 5"/>
      <sheetName val="Obor 6"/>
      <sheetName val="Obor 7"/>
      <sheetName val="Obor 8"/>
      <sheetName val="Obor 9"/>
      <sheetName val="Obor 10"/>
      <sheetName val="Obor 11"/>
      <sheetName val="Obor 12"/>
      <sheetName val="Obor 13"/>
      <sheetName val="Obor 14"/>
      <sheetName val="Obor 15"/>
      <sheetName val="Obor 16"/>
      <sheetName val="Obor 17"/>
      <sheetName val="Obor 18"/>
      <sheetName val="Obor 19"/>
      <sheetName val="ROP"/>
    </sheetNames>
    <sheetDataSet>
      <sheetData sheetId="0">
        <row r="13">
          <cell r="G13">
            <v>1</v>
          </cell>
          <cell r="H13">
            <v>1.05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37"/>
  <sheetViews>
    <sheetView showGridLines="0" tabSelected="1" zoomScaleNormal="100" workbookViewId="0">
      <selection activeCell="G20" sqref="G20"/>
    </sheetView>
  </sheetViews>
  <sheetFormatPr defaultColWidth="11" defaultRowHeight="15.6"/>
  <cols>
    <col min="1" max="1" width="4.19921875" style="60" customWidth="1"/>
    <col min="2" max="2" width="32" style="60" bestFit="1" customWidth="1"/>
    <col min="3" max="3" width="19.19921875" style="60" bestFit="1" customWidth="1"/>
    <col min="4" max="4" width="17.19921875" style="60" customWidth="1"/>
    <col min="5" max="5" width="9.09765625" style="60" customWidth="1"/>
    <col min="6" max="6" width="11" style="60"/>
    <col min="7" max="7" width="11.59765625" style="60" bestFit="1" customWidth="1"/>
    <col min="8" max="16384" width="11" style="60"/>
  </cols>
  <sheetData>
    <row r="1" spans="1:5" s="61" customFormat="1"/>
    <row r="2" spans="1:5" ht="18">
      <c r="A2" s="61"/>
      <c r="B2" s="183" t="s">
        <v>421</v>
      </c>
      <c r="C2" s="184" t="s">
        <v>426</v>
      </c>
      <c r="D2" s="62"/>
    </row>
    <row r="3" spans="1:5" s="61" customFormat="1" ht="18">
      <c r="B3" s="183" t="s">
        <v>422</v>
      </c>
      <c r="C3" s="184" t="s">
        <v>423</v>
      </c>
      <c r="D3" s="62"/>
    </row>
    <row r="4" spans="1:5" s="61" customFormat="1" ht="18">
      <c r="B4" s="183" t="s">
        <v>424</v>
      </c>
      <c r="C4" s="342"/>
      <c r="D4" s="62"/>
    </row>
    <row r="5" spans="1:5" s="61" customFormat="1" ht="18">
      <c r="B5" s="183" t="s">
        <v>425</v>
      </c>
      <c r="C5" s="343"/>
      <c r="D5" s="62"/>
    </row>
    <row r="6" spans="1:5" ht="9" customHeight="1">
      <c r="A6" s="63"/>
      <c r="B6" s="185"/>
      <c r="C6" s="185"/>
    </row>
    <row r="7" spans="1:5" s="61" customFormat="1">
      <c r="A7" s="63"/>
      <c r="B7" s="183" t="s">
        <v>427</v>
      </c>
      <c r="C7" s="341">
        <v>1</v>
      </c>
    </row>
    <row r="8" spans="1:5" s="61" customFormat="1" ht="6.6" customHeight="1">
      <c r="A8" s="63"/>
      <c r="B8" s="185"/>
      <c r="C8" s="185"/>
    </row>
    <row r="9" spans="1:5" s="61" customFormat="1">
      <c r="A9" s="63"/>
      <c r="B9" s="183" t="s">
        <v>428</v>
      </c>
      <c r="C9" s="186">
        <v>2400</v>
      </c>
    </row>
    <row r="10" spans="1:5" s="61" customFormat="1" ht="16.2" thickBot="1">
      <c r="A10" s="63"/>
      <c r="B10" s="122"/>
      <c r="C10" s="123"/>
    </row>
    <row r="11" spans="1:5" s="126" customFormat="1" ht="19.95" customHeight="1" thickBot="1">
      <c r="A11" s="124" t="s">
        <v>429</v>
      </c>
      <c r="B11" s="124" t="s">
        <v>430</v>
      </c>
      <c r="C11" s="124" t="s">
        <v>431</v>
      </c>
      <c r="D11" s="120" t="s">
        <v>432</v>
      </c>
      <c r="E11" s="120" t="s">
        <v>342</v>
      </c>
    </row>
    <row r="12" spans="1:5">
      <c r="A12" s="64">
        <v>1</v>
      </c>
      <c r="B12" s="128" t="s">
        <v>14</v>
      </c>
      <c r="C12" s="204">
        <f>'1 მოსაზადებელი სამუშაოები'!C9</f>
        <v>0</v>
      </c>
      <c r="D12" s="129">
        <f t="shared" ref="D12:D20" si="0">C12/$C$9</f>
        <v>0</v>
      </c>
      <c r="E12" s="130" t="e">
        <f t="shared" ref="E12:E19" si="1">C12/$C$20</f>
        <v>#DIV/0!</v>
      </c>
    </row>
    <row r="13" spans="1:5">
      <c r="A13" s="7">
        <v>2</v>
      </c>
      <c r="B13" s="125" t="s">
        <v>19</v>
      </c>
      <c r="C13" s="65">
        <f>'2 ელექტროობა'!J135</f>
        <v>0</v>
      </c>
      <c r="D13" s="67">
        <f t="shared" si="0"/>
        <v>0</v>
      </c>
      <c r="E13" s="66" t="e">
        <f t="shared" si="1"/>
        <v>#DIV/0!</v>
      </c>
    </row>
    <row r="14" spans="1:5">
      <c r="A14" s="7">
        <v>3</v>
      </c>
      <c r="B14" s="125" t="s">
        <v>16</v>
      </c>
      <c r="C14" s="68">
        <f>' 3 ვენტილაცია'!J164</f>
        <v>0</v>
      </c>
      <c r="D14" s="67">
        <f t="shared" si="0"/>
        <v>0</v>
      </c>
      <c r="E14" s="66" t="e">
        <f t="shared" si="1"/>
        <v>#DIV/0!</v>
      </c>
    </row>
    <row r="15" spans="1:5">
      <c r="A15" s="7">
        <v>4</v>
      </c>
      <c r="B15" s="125" t="s">
        <v>17</v>
      </c>
      <c r="C15" s="68">
        <f>'4 გათბობა-გაგრილება'!J67</f>
        <v>0</v>
      </c>
      <c r="D15" s="67">
        <f t="shared" si="0"/>
        <v>0</v>
      </c>
      <c r="E15" s="66" t="e">
        <f t="shared" si="1"/>
        <v>#DIV/0!</v>
      </c>
    </row>
    <row r="16" spans="1:5">
      <c r="A16" s="7">
        <v>5</v>
      </c>
      <c r="B16" s="125" t="s">
        <v>99</v>
      </c>
      <c r="C16" s="68">
        <f>'5 წყალმომარაგება-კანალიზაცია'!J68</f>
        <v>0</v>
      </c>
      <c r="D16" s="67">
        <f t="shared" si="0"/>
        <v>0</v>
      </c>
      <c r="E16" s="66" t="e">
        <f t="shared" si="1"/>
        <v>#DIV/0!</v>
      </c>
    </row>
    <row r="17" spans="1:8" s="61" customFormat="1" ht="16.2" thickBot="1">
      <c r="A17" s="7">
        <v>6</v>
      </c>
      <c r="B17" s="125" t="s">
        <v>28</v>
      </c>
      <c r="C17" s="68">
        <f>'6 სუსტი დენები'!J65</f>
        <v>0</v>
      </c>
      <c r="D17" s="67">
        <f t="shared" si="0"/>
        <v>0</v>
      </c>
      <c r="E17" s="127" t="e">
        <f t="shared" si="1"/>
        <v>#DIV/0!</v>
      </c>
    </row>
    <row r="18" spans="1:8" s="61" customFormat="1">
      <c r="A18" s="7">
        <v>7</v>
      </c>
      <c r="B18" s="125" t="s">
        <v>116</v>
      </c>
      <c r="C18" s="68">
        <f>'7 ხანძარქრობა'!J38</f>
        <v>0</v>
      </c>
      <c r="D18" s="67">
        <f t="shared" si="0"/>
        <v>0</v>
      </c>
      <c r="E18" s="66" t="e">
        <f t="shared" si="1"/>
        <v>#DIV/0!</v>
      </c>
    </row>
    <row r="19" spans="1:8" s="61" customFormat="1" ht="16.2" thickBot="1">
      <c r="A19" s="7">
        <v>8</v>
      </c>
      <c r="B19" s="125" t="s">
        <v>461</v>
      </c>
      <c r="C19" s="68">
        <f>'8 სხვა სამუშოები'!J88</f>
        <v>0</v>
      </c>
      <c r="D19" s="67">
        <f t="shared" si="0"/>
        <v>0</v>
      </c>
      <c r="E19" s="127" t="e">
        <f t="shared" si="1"/>
        <v>#DIV/0!</v>
      </c>
    </row>
    <row r="20" spans="1:8" s="121" customFormat="1" ht="21" customHeight="1" thickBot="1">
      <c r="A20" s="352" t="s">
        <v>449</v>
      </c>
      <c r="B20" s="353"/>
      <c r="C20" s="205">
        <f>SUM(C12:C19)</f>
        <v>0</v>
      </c>
      <c r="D20" s="206">
        <f t="shared" si="0"/>
        <v>0</v>
      </c>
    </row>
    <row r="21" spans="1:8" ht="16.2" thickBot="1">
      <c r="A21" s="69"/>
      <c r="H21" s="70"/>
    </row>
    <row r="22" spans="1:8" s="121" customFormat="1" ht="21" customHeight="1" thickBot="1">
      <c r="A22" s="352" t="s">
        <v>450</v>
      </c>
      <c r="B22" s="353"/>
      <c r="C22" s="205">
        <f>C20*C7</f>
        <v>0</v>
      </c>
      <c r="D22" s="206">
        <f>C22/$C$9</f>
        <v>0</v>
      </c>
    </row>
    <row r="23" spans="1:8" ht="17.399999999999999">
      <c r="A23" s="69"/>
      <c r="B23" s="71"/>
      <c r="D23" s="72"/>
      <c r="E23" s="73"/>
    </row>
    <row r="24" spans="1:8">
      <c r="A24" s="69"/>
    </row>
    <row r="25" spans="1:8">
      <c r="A25" s="69"/>
      <c r="C25" s="70"/>
      <c r="D25" s="70"/>
    </row>
    <row r="26" spans="1:8">
      <c r="C26" s="70"/>
    </row>
    <row r="27" spans="1:8">
      <c r="C27" s="70"/>
    </row>
    <row r="29" spans="1:8">
      <c r="C29" s="72"/>
    </row>
    <row r="30" spans="1:8">
      <c r="C30" s="73"/>
    </row>
    <row r="31" spans="1:8">
      <c r="C31" s="73"/>
    </row>
    <row r="32" spans="1:8">
      <c r="C32" s="73"/>
    </row>
    <row r="33" spans="3:3">
      <c r="C33" s="73"/>
    </row>
    <row r="34" spans="3:3">
      <c r="C34" s="73"/>
    </row>
    <row r="35" spans="3:3">
      <c r="C35" s="73"/>
    </row>
    <row r="36" spans="3:3">
      <c r="C36" s="73"/>
    </row>
    <row r="37" spans="3:3">
      <c r="C37" s="73"/>
    </row>
  </sheetData>
  <mergeCells count="2">
    <mergeCell ref="A22:B22"/>
    <mergeCell ref="A20:B20"/>
  </mergeCells>
  <phoneticPr fontId="23" type="noConversion"/>
  <pageMargins left="0.41176470588235292" right="0.31" top="1" bottom="1" header="0.5" footer="0.5"/>
  <pageSetup paperSize="9" orientation="portrait" horizontalDpi="4294967292" verticalDpi="4294967292" r:id="rId1"/>
  <headerFooter>
    <oddFooter>&amp;L&amp;"Calibri,Regular"&amp;K000000For any queries please contact at:    cmc@cmconsulting.ge &amp;R&amp;"Calibri,Regular"&amp;K000000&amp;N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6B303-6F04-4AF0-84A1-750740210B7C}">
  <sheetPr>
    <tabColor theme="4" tint="0.39997558519241921"/>
  </sheetPr>
  <dimension ref="A1:Q9"/>
  <sheetViews>
    <sheetView showGridLines="0" workbookViewId="0">
      <selection activeCell="C9" sqref="C9"/>
    </sheetView>
  </sheetViews>
  <sheetFormatPr defaultColWidth="8.8984375" defaultRowHeight="15.6"/>
  <cols>
    <col min="1" max="1" width="6.5" style="30" customWidth="1"/>
    <col min="2" max="2" width="20.09765625" style="308" customWidth="1"/>
    <col min="3" max="3" width="10.09765625" style="30" bestFit="1" customWidth="1"/>
    <col min="4" max="17" width="8.8984375" style="30"/>
    <col min="18" max="16384" width="8.8984375" style="15"/>
  </cols>
  <sheetData>
    <row r="1" spans="1:3" ht="17.399999999999999">
      <c r="A1" s="304"/>
      <c r="B1" s="305"/>
    </row>
    <row r="2" spans="1:3" ht="17.399999999999999">
      <c r="A2" s="306" t="s">
        <v>459</v>
      </c>
      <c r="B2" s="307"/>
    </row>
    <row r="3" spans="1:3" ht="16.5" customHeight="1">
      <c r="A3" s="361"/>
      <c r="B3" s="361"/>
    </row>
    <row r="4" spans="1:3">
      <c r="A4" s="361"/>
      <c r="B4" s="361"/>
    </row>
    <row r="5" spans="1:3">
      <c r="A5" s="362"/>
      <c r="B5" s="362"/>
    </row>
    <row r="6" spans="1:3" ht="16.2" thickBot="1">
      <c r="A6" s="356"/>
      <c r="B6" s="356"/>
    </row>
    <row r="7" spans="1:3">
      <c r="A7" s="357" t="s">
        <v>429</v>
      </c>
      <c r="B7" s="359" t="s">
        <v>430</v>
      </c>
      <c r="C7" s="354" t="s">
        <v>458</v>
      </c>
    </row>
    <row r="8" spans="1:3">
      <c r="A8" s="358"/>
      <c r="B8" s="360"/>
      <c r="C8" s="355"/>
    </row>
    <row r="9" spans="1:3" ht="18" customHeight="1" thickBot="1">
      <c r="A9" s="202" t="s">
        <v>0</v>
      </c>
      <c r="B9" s="203" t="s">
        <v>457</v>
      </c>
      <c r="C9" s="207">
        <v>0</v>
      </c>
    </row>
  </sheetData>
  <sheetProtection algorithmName="SHA-512" hashValue="Rfqi+KCrsy/Qo5206hfX0KMU5kTtqGkbMvGmDEZuEJAW+HVOOQUAiCa+MLAu6w9d5sSWJh/gavAWjs1Ozq9Y7Q==" saltValue="UxLPq+sLgSsXpFAJWO3N5w==" spinCount="100000" sheet="1" objects="1" scenarios="1"/>
  <mergeCells count="7">
    <mergeCell ref="C7:C8"/>
    <mergeCell ref="A6:B6"/>
    <mergeCell ref="A7:A8"/>
    <mergeCell ref="B7:B8"/>
    <mergeCell ref="A3:B3"/>
    <mergeCell ref="A4:B4"/>
    <mergeCell ref="A5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39997558519241921"/>
    <pageSetUpPr fitToPage="1"/>
  </sheetPr>
  <dimension ref="A1:S139"/>
  <sheetViews>
    <sheetView showGridLines="0" topLeftCell="C1" zoomScale="77" zoomScaleNormal="77" zoomScalePageLayoutView="115" workbookViewId="0">
      <pane ySplit="9" topLeftCell="A121" activePane="bottomLeft" state="frozen"/>
      <selection activeCell="A292" sqref="A292:XFD292"/>
      <selection pane="bottomLeft" activeCell="M132" sqref="M132"/>
    </sheetView>
  </sheetViews>
  <sheetFormatPr defaultColWidth="8.8984375" defaultRowHeight="15.6"/>
  <cols>
    <col min="1" max="1" width="4.5" style="15" customWidth="1"/>
    <col min="2" max="2" width="71.19921875" style="108" customWidth="1"/>
    <col min="3" max="3" width="11.19921875" style="15" bestFit="1" customWidth="1"/>
    <col min="4" max="4" width="7.3984375" style="15" customWidth="1"/>
    <col min="5" max="5" width="5.69921875" style="15" customWidth="1"/>
    <col min="6" max="6" width="10.8984375" style="15" bestFit="1" customWidth="1"/>
    <col min="7" max="7" width="18.19921875" style="15" customWidth="1"/>
    <col min="8" max="8" width="11.59765625" style="15" bestFit="1" customWidth="1"/>
    <col min="9" max="9" width="14.3984375" style="15" customWidth="1"/>
    <col min="10" max="10" width="15.3984375" style="15" customWidth="1"/>
    <col min="11" max="11" width="14.19921875" style="35" customWidth="1"/>
    <col min="12" max="12" width="3.59765625" style="35" customWidth="1"/>
    <col min="13" max="13" width="15.8984375" style="15" bestFit="1" customWidth="1"/>
    <col min="14" max="14" width="14.19921875" style="15" customWidth="1"/>
    <col min="15" max="15" width="2.09765625" style="15" customWidth="1"/>
    <col min="16" max="16" width="15.8984375" style="15" bestFit="1" customWidth="1"/>
    <col min="17" max="17" width="14.19921875" style="15" customWidth="1"/>
    <col min="18" max="18" width="6.59765625" style="15" customWidth="1"/>
    <col min="19" max="19" width="7.69921875" style="15" bestFit="1" customWidth="1"/>
    <col min="20" max="16384" width="8.8984375" style="15"/>
  </cols>
  <sheetData>
    <row r="1" spans="1:17" ht="18" thickBot="1">
      <c r="A1" s="8"/>
      <c r="B1" s="378"/>
      <c r="C1" s="378"/>
      <c r="D1" s="378"/>
      <c r="E1" s="9"/>
      <c r="F1" s="10"/>
      <c r="G1" s="9"/>
      <c r="H1" s="11"/>
      <c r="I1" s="12"/>
      <c r="J1" s="11"/>
      <c r="K1" s="13"/>
      <c r="L1" s="13"/>
      <c r="M1" s="14"/>
      <c r="N1" s="14"/>
      <c r="P1" s="14"/>
      <c r="Q1" s="14"/>
    </row>
    <row r="2" spans="1:17" ht="18" thickBot="1">
      <c r="A2" s="379" t="s">
        <v>451</v>
      </c>
      <c r="B2" s="380"/>
      <c r="C2" s="16"/>
      <c r="D2" s="10"/>
      <c r="E2" s="9"/>
      <c r="F2" s="10"/>
      <c r="G2" s="17"/>
      <c r="H2" s="381" t="s">
        <v>445</v>
      </c>
      <c r="I2" s="382"/>
      <c r="J2" s="383"/>
      <c r="K2" s="18"/>
      <c r="L2" s="18"/>
      <c r="M2" s="14"/>
      <c r="N2" s="19"/>
      <c r="P2" s="14"/>
      <c r="Q2" s="19"/>
    </row>
    <row r="3" spans="1:17" ht="16.5" customHeight="1" thickBot="1">
      <c r="A3" s="384"/>
      <c r="B3" s="384"/>
      <c r="C3" s="384"/>
      <c r="D3" s="384"/>
      <c r="E3" s="384"/>
      <c r="F3" s="384"/>
      <c r="G3" s="20"/>
      <c r="H3" s="74" t="s">
        <v>9</v>
      </c>
      <c r="I3" s="75" t="s">
        <v>8</v>
      </c>
      <c r="J3" s="76" t="s">
        <v>446</v>
      </c>
      <c r="K3" s="18"/>
      <c r="L3" s="18"/>
      <c r="M3" s="14"/>
      <c r="N3" s="19"/>
      <c r="P3" s="14"/>
      <c r="Q3" s="19"/>
    </row>
    <row r="4" spans="1:17" ht="16.2" thickBot="1">
      <c r="A4" s="384"/>
      <c r="B4" s="384"/>
      <c r="C4" s="384"/>
      <c r="D4" s="384"/>
      <c r="E4" s="384"/>
      <c r="F4" s="384"/>
      <c r="G4" s="21"/>
      <c r="H4" s="215">
        <f>J135</f>
        <v>0</v>
      </c>
      <c r="I4" s="216">
        <f>H4*J4</f>
        <v>0</v>
      </c>
      <c r="J4" s="79">
        <f>TOTAL!C7</f>
        <v>1</v>
      </c>
      <c r="K4" s="18"/>
      <c r="L4" s="18"/>
      <c r="M4" s="14"/>
      <c r="N4" s="19"/>
      <c r="P4" s="14"/>
      <c r="Q4" s="19"/>
    </row>
    <row r="5" spans="1:17">
      <c r="A5" s="377"/>
      <c r="B5" s="377"/>
      <c r="C5" s="377"/>
      <c r="D5" s="377"/>
      <c r="E5" s="377"/>
      <c r="F5" s="377"/>
      <c r="G5" s="22"/>
      <c r="H5" s="23"/>
      <c r="I5" s="24"/>
      <c r="J5" s="25"/>
      <c r="K5" s="18"/>
      <c r="L5" s="18"/>
      <c r="M5" s="14"/>
      <c r="N5" s="19"/>
      <c r="P5" s="14"/>
      <c r="Q5" s="19"/>
    </row>
    <row r="6" spans="1:17" ht="16.2" thickBot="1">
      <c r="A6" s="372"/>
      <c r="B6" s="372"/>
      <c r="C6" s="372"/>
      <c r="D6" s="372"/>
      <c r="E6" s="372"/>
      <c r="F6" s="372"/>
      <c r="G6" s="26"/>
      <c r="H6" s="16"/>
      <c r="I6" s="9"/>
      <c r="J6" s="27"/>
      <c r="K6" s="28"/>
      <c r="L6" s="28"/>
      <c r="M6" s="29"/>
      <c r="N6" s="29"/>
      <c r="P6" s="29"/>
      <c r="Q6" s="29"/>
    </row>
    <row r="7" spans="1:17">
      <c r="A7" s="357" t="s">
        <v>429</v>
      </c>
      <c r="B7" s="359" t="s">
        <v>430</v>
      </c>
      <c r="C7" s="375" t="s">
        <v>434</v>
      </c>
      <c r="D7" s="365" t="s">
        <v>435</v>
      </c>
      <c r="E7" s="365"/>
      <c r="F7" s="365" t="s">
        <v>438</v>
      </c>
      <c r="G7" s="365"/>
      <c r="H7" s="365" t="s">
        <v>440</v>
      </c>
      <c r="I7" s="365"/>
      <c r="J7" s="366" t="s">
        <v>433</v>
      </c>
      <c r="K7" s="368" t="s">
        <v>441</v>
      </c>
      <c r="L7" s="80"/>
      <c r="M7" s="370" t="s">
        <v>443</v>
      </c>
      <c r="N7" s="363" t="s">
        <v>444</v>
      </c>
      <c r="O7" s="30"/>
      <c r="P7" s="370" t="s">
        <v>447</v>
      </c>
      <c r="Q7" s="363" t="s">
        <v>448</v>
      </c>
    </row>
    <row r="8" spans="1:17" ht="16.2" thickBot="1">
      <c r="A8" s="373"/>
      <c r="B8" s="374"/>
      <c r="C8" s="376"/>
      <c r="D8" s="81" t="s">
        <v>436</v>
      </c>
      <c r="E8" s="156" t="s">
        <v>437</v>
      </c>
      <c r="F8" s="81" t="s">
        <v>439</v>
      </c>
      <c r="G8" s="156" t="s">
        <v>437</v>
      </c>
      <c r="H8" s="81" t="s">
        <v>439</v>
      </c>
      <c r="I8" s="156" t="s">
        <v>437</v>
      </c>
      <c r="J8" s="367"/>
      <c r="K8" s="369"/>
      <c r="L8" s="80"/>
      <c r="M8" s="371"/>
      <c r="N8" s="364"/>
      <c r="O8" s="30"/>
      <c r="P8" s="371"/>
      <c r="Q8" s="364"/>
    </row>
    <row r="9" spans="1:17">
      <c r="A9" s="152" t="s">
        <v>0</v>
      </c>
      <c r="B9" s="153" t="s">
        <v>344</v>
      </c>
      <c r="C9" s="154" t="s">
        <v>1</v>
      </c>
      <c r="D9" s="154" t="s">
        <v>2</v>
      </c>
      <c r="E9" s="154" t="s">
        <v>10</v>
      </c>
      <c r="F9" s="154" t="s">
        <v>3</v>
      </c>
      <c r="G9" s="154" t="s">
        <v>4</v>
      </c>
      <c r="H9" s="154" t="s">
        <v>5</v>
      </c>
      <c r="I9" s="154" t="s">
        <v>6</v>
      </c>
      <c r="J9" s="154" t="s">
        <v>7</v>
      </c>
      <c r="K9" s="155">
        <v>11</v>
      </c>
      <c r="L9" s="80"/>
      <c r="M9" s="143" t="s">
        <v>442</v>
      </c>
      <c r="N9" s="144" t="s">
        <v>12</v>
      </c>
      <c r="O9" s="30"/>
      <c r="P9" s="143" t="s">
        <v>11</v>
      </c>
      <c r="Q9" s="144" t="s">
        <v>13</v>
      </c>
    </row>
    <row r="10" spans="1:17">
      <c r="A10" s="261"/>
      <c r="B10" s="309"/>
      <c r="C10" s="229"/>
      <c r="D10" s="228"/>
      <c r="E10" s="228"/>
      <c r="F10" s="228"/>
      <c r="G10" s="228"/>
      <c r="H10" s="228"/>
      <c r="I10" s="228"/>
      <c r="J10" s="228"/>
      <c r="K10" s="285"/>
      <c r="L10" s="80"/>
      <c r="M10" s="231"/>
      <c r="N10" s="232"/>
      <c r="O10" s="30"/>
      <c r="P10" s="231"/>
      <c r="Q10" s="232"/>
    </row>
    <row r="11" spans="1:17">
      <c r="A11" s="264"/>
      <c r="B11" s="310" t="s">
        <v>262</v>
      </c>
      <c r="C11" s="297"/>
      <c r="D11" s="141"/>
      <c r="E11" s="311"/>
      <c r="F11" s="139"/>
      <c r="G11" s="214"/>
      <c r="H11" s="141"/>
      <c r="I11" s="214"/>
      <c r="J11" s="142"/>
      <c r="K11" s="148"/>
      <c r="L11" s="312"/>
      <c r="M11" s="313"/>
      <c r="N11" s="314"/>
      <c r="O11" s="270"/>
      <c r="P11" s="313"/>
      <c r="Q11" s="314"/>
    </row>
    <row r="12" spans="1:17" ht="27.6">
      <c r="A12" s="264">
        <v>1</v>
      </c>
      <c r="B12" s="315" t="s">
        <v>263</v>
      </c>
      <c r="C12" s="316" t="s">
        <v>340</v>
      </c>
      <c r="D12" s="330">
        <v>1</v>
      </c>
      <c r="E12" s="330">
        <v>4</v>
      </c>
      <c r="F12" s="217">
        <f>M12/$J$4</f>
        <v>0</v>
      </c>
      <c r="G12" s="214">
        <f>F12*E12</f>
        <v>0</v>
      </c>
      <c r="H12" s="138">
        <f t="shared" ref="H12:H43" si="0">N12/$J$4</f>
        <v>0</v>
      </c>
      <c r="I12" s="214">
        <f t="shared" ref="I12" si="1">H12*E12</f>
        <v>0</v>
      </c>
      <c r="J12" s="142">
        <f>G12+I12</f>
        <v>0</v>
      </c>
      <c r="K12" s="148">
        <f>J12/E12</f>
        <v>0</v>
      </c>
      <c r="L12" s="28"/>
      <c r="M12" s="118">
        <v>0</v>
      </c>
      <c r="N12" s="119">
        <v>0</v>
      </c>
      <c r="O12" s="9"/>
      <c r="P12" s="118"/>
      <c r="Q12" s="119"/>
    </row>
    <row r="13" spans="1:17" ht="27.6">
      <c r="A13" s="264">
        <v>2</v>
      </c>
      <c r="B13" s="315" t="s">
        <v>264</v>
      </c>
      <c r="C13" s="316" t="s">
        <v>340</v>
      </c>
      <c r="D13" s="330">
        <v>1</v>
      </c>
      <c r="E13" s="331" t="s">
        <v>0</v>
      </c>
      <c r="F13" s="217">
        <f t="shared" ref="F13:F43" si="2">M13/$J$4</f>
        <v>0</v>
      </c>
      <c r="G13" s="214">
        <f t="shared" ref="G13:G76" si="3">F13*E13</f>
        <v>0</v>
      </c>
      <c r="H13" s="138">
        <f t="shared" si="0"/>
        <v>0</v>
      </c>
      <c r="I13" s="214">
        <f>H13*E13</f>
        <v>0</v>
      </c>
      <c r="J13" s="142">
        <f t="shared" ref="J13:J76" si="4">G13+I13</f>
        <v>0</v>
      </c>
      <c r="K13" s="148">
        <f t="shared" ref="K13:K76" si="5">J13/E13</f>
        <v>0</v>
      </c>
      <c r="L13" s="28"/>
      <c r="M13" s="118">
        <v>0</v>
      </c>
      <c r="N13" s="119">
        <v>0</v>
      </c>
      <c r="O13" s="9"/>
      <c r="P13" s="118"/>
      <c r="Q13" s="119"/>
    </row>
    <row r="14" spans="1:17" ht="16.2">
      <c r="A14" s="264">
        <v>3</v>
      </c>
      <c r="B14" s="315" t="s">
        <v>265</v>
      </c>
      <c r="C14" s="316" t="s">
        <v>15</v>
      </c>
      <c r="D14" s="330">
        <v>1</v>
      </c>
      <c r="E14" s="331" t="s">
        <v>0</v>
      </c>
      <c r="F14" s="217">
        <f t="shared" si="2"/>
        <v>0</v>
      </c>
      <c r="G14" s="214">
        <f t="shared" si="3"/>
        <v>0</v>
      </c>
      <c r="H14" s="138">
        <f t="shared" si="0"/>
        <v>0</v>
      </c>
      <c r="I14" s="214">
        <f t="shared" ref="I14:I76" si="6">H14*E14</f>
        <v>0</v>
      </c>
      <c r="J14" s="142">
        <f t="shared" si="4"/>
        <v>0</v>
      </c>
      <c r="K14" s="148">
        <f t="shared" si="5"/>
        <v>0</v>
      </c>
      <c r="L14" s="28"/>
      <c r="M14" s="118">
        <v>0</v>
      </c>
      <c r="N14" s="119">
        <v>0</v>
      </c>
      <c r="O14" s="9"/>
      <c r="P14" s="118"/>
      <c r="Q14" s="119"/>
    </row>
    <row r="15" spans="1:17" ht="16.2">
      <c r="A15" s="264">
        <v>4</v>
      </c>
      <c r="B15" s="315" t="s">
        <v>266</v>
      </c>
      <c r="C15" s="316" t="s">
        <v>15</v>
      </c>
      <c r="D15" s="330">
        <v>1</v>
      </c>
      <c r="E15" s="331" t="s">
        <v>1</v>
      </c>
      <c r="F15" s="217">
        <f t="shared" si="2"/>
        <v>0</v>
      </c>
      <c r="G15" s="214">
        <f t="shared" si="3"/>
        <v>0</v>
      </c>
      <c r="H15" s="138">
        <f t="shared" si="0"/>
        <v>0</v>
      </c>
      <c r="I15" s="214">
        <f t="shared" si="6"/>
        <v>0</v>
      </c>
      <c r="J15" s="142">
        <f t="shared" si="4"/>
        <v>0</v>
      </c>
      <c r="K15" s="148">
        <f t="shared" si="5"/>
        <v>0</v>
      </c>
      <c r="L15" s="28"/>
      <c r="M15" s="118">
        <v>0</v>
      </c>
      <c r="N15" s="119">
        <v>0</v>
      </c>
      <c r="O15" s="9"/>
      <c r="P15" s="118"/>
      <c r="Q15" s="119"/>
    </row>
    <row r="16" spans="1:17" ht="16.2">
      <c r="A16" s="264">
        <v>5</v>
      </c>
      <c r="B16" s="315" t="s">
        <v>267</v>
      </c>
      <c r="C16" s="316" t="s">
        <v>341</v>
      </c>
      <c r="D16" s="330">
        <v>1</v>
      </c>
      <c r="E16" s="331" t="s">
        <v>343</v>
      </c>
      <c r="F16" s="217">
        <f t="shared" si="2"/>
        <v>0</v>
      </c>
      <c r="G16" s="214">
        <f t="shared" si="3"/>
        <v>0</v>
      </c>
      <c r="H16" s="138">
        <f t="shared" si="0"/>
        <v>0</v>
      </c>
      <c r="I16" s="214">
        <f t="shared" si="6"/>
        <v>0</v>
      </c>
      <c r="J16" s="142">
        <f t="shared" si="4"/>
        <v>0</v>
      </c>
      <c r="K16" s="148">
        <f t="shared" si="5"/>
        <v>0</v>
      </c>
      <c r="L16" s="28"/>
      <c r="M16" s="118">
        <v>0</v>
      </c>
      <c r="N16" s="119">
        <v>0</v>
      </c>
      <c r="O16" s="9"/>
      <c r="P16" s="118"/>
      <c r="Q16" s="119"/>
    </row>
    <row r="17" spans="1:19" ht="27.6">
      <c r="A17" s="264">
        <v>6</v>
      </c>
      <c r="B17" s="315" t="s">
        <v>268</v>
      </c>
      <c r="C17" s="316" t="s">
        <v>340</v>
      </c>
      <c r="D17" s="330">
        <v>1</v>
      </c>
      <c r="E17" s="331" t="s">
        <v>0</v>
      </c>
      <c r="F17" s="217">
        <f t="shared" si="2"/>
        <v>0</v>
      </c>
      <c r="G17" s="214">
        <f t="shared" si="3"/>
        <v>0</v>
      </c>
      <c r="H17" s="138">
        <f t="shared" si="0"/>
        <v>0</v>
      </c>
      <c r="I17" s="214">
        <f t="shared" si="6"/>
        <v>0</v>
      </c>
      <c r="J17" s="142">
        <f t="shared" si="4"/>
        <v>0</v>
      </c>
      <c r="K17" s="148">
        <f t="shared" si="5"/>
        <v>0</v>
      </c>
      <c r="L17" s="28"/>
      <c r="M17" s="118">
        <v>0</v>
      </c>
      <c r="N17" s="119">
        <v>0</v>
      </c>
      <c r="O17" s="9"/>
      <c r="P17" s="118"/>
      <c r="Q17" s="119"/>
    </row>
    <row r="18" spans="1:19" ht="27.6">
      <c r="A18" s="264">
        <v>7</v>
      </c>
      <c r="B18" s="315" t="s">
        <v>263</v>
      </c>
      <c r="C18" s="316" t="s">
        <v>340</v>
      </c>
      <c r="D18" s="330">
        <v>1</v>
      </c>
      <c r="E18" s="331" t="s">
        <v>1</v>
      </c>
      <c r="F18" s="217">
        <f t="shared" si="2"/>
        <v>0</v>
      </c>
      <c r="G18" s="214">
        <f t="shared" si="3"/>
        <v>0</v>
      </c>
      <c r="H18" s="138">
        <f t="shared" si="0"/>
        <v>0</v>
      </c>
      <c r="I18" s="214">
        <f t="shared" si="6"/>
        <v>0</v>
      </c>
      <c r="J18" s="142">
        <f t="shared" si="4"/>
        <v>0</v>
      </c>
      <c r="K18" s="148">
        <f t="shared" si="5"/>
        <v>0</v>
      </c>
      <c r="L18" s="28"/>
      <c r="M18" s="118">
        <v>0</v>
      </c>
      <c r="N18" s="119">
        <v>0</v>
      </c>
      <c r="O18" s="9"/>
      <c r="P18" s="118"/>
      <c r="Q18" s="119"/>
    </row>
    <row r="19" spans="1:19" ht="27.6">
      <c r="A19" s="264">
        <v>8</v>
      </c>
      <c r="B19" s="315" t="s">
        <v>269</v>
      </c>
      <c r="C19" s="316" t="s">
        <v>340</v>
      </c>
      <c r="D19" s="330">
        <v>1</v>
      </c>
      <c r="E19" s="331" t="s">
        <v>0</v>
      </c>
      <c r="F19" s="217">
        <f t="shared" si="2"/>
        <v>0</v>
      </c>
      <c r="G19" s="214">
        <f t="shared" si="3"/>
        <v>0</v>
      </c>
      <c r="H19" s="138">
        <f t="shared" si="0"/>
        <v>0</v>
      </c>
      <c r="I19" s="214">
        <f t="shared" si="6"/>
        <v>0</v>
      </c>
      <c r="J19" s="142">
        <f t="shared" si="4"/>
        <v>0</v>
      </c>
      <c r="K19" s="148">
        <f t="shared" si="5"/>
        <v>0</v>
      </c>
      <c r="L19" s="28"/>
      <c r="M19" s="118">
        <v>0</v>
      </c>
      <c r="N19" s="119">
        <v>0</v>
      </c>
      <c r="O19" s="9"/>
      <c r="P19" s="118"/>
      <c r="Q19" s="119"/>
    </row>
    <row r="20" spans="1:19" ht="27.6">
      <c r="A20" s="264">
        <v>9</v>
      </c>
      <c r="B20" s="315" t="s">
        <v>270</v>
      </c>
      <c r="C20" s="316" t="s">
        <v>15</v>
      </c>
      <c r="D20" s="330">
        <v>1</v>
      </c>
      <c r="E20" s="331" t="s">
        <v>1</v>
      </c>
      <c r="F20" s="217">
        <f t="shared" si="2"/>
        <v>0</v>
      </c>
      <c r="G20" s="214">
        <f t="shared" si="3"/>
        <v>0</v>
      </c>
      <c r="H20" s="138">
        <f t="shared" si="0"/>
        <v>0</v>
      </c>
      <c r="I20" s="214">
        <f t="shared" si="6"/>
        <v>0</v>
      </c>
      <c r="J20" s="142">
        <f t="shared" si="4"/>
        <v>0</v>
      </c>
      <c r="K20" s="148">
        <f t="shared" si="5"/>
        <v>0</v>
      </c>
      <c r="L20" s="28"/>
      <c r="M20" s="118">
        <v>0</v>
      </c>
      <c r="N20" s="119">
        <v>0</v>
      </c>
      <c r="O20" s="9"/>
      <c r="P20" s="118"/>
      <c r="Q20" s="119"/>
      <c r="S20" s="109"/>
    </row>
    <row r="21" spans="1:19" ht="27.6">
      <c r="A21" s="264">
        <v>10</v>
      </c>
      <c r="B21" s="315" t="s">
        <v>271</v>
      </c>
      <c r="C21" s="316" t="s">
        <v>15</v>
      </c>
      <c r="D21" s="330">
        <v>1</v>
      </c>
      <c r="E21" s="331" t="s">
        <v>1</v>
      </c>
      <c r="F21" s="217">
        <f t="shared" si="2"/>
        <v>0</v>
      </c>
      <c r="G21" s="214">
        <f t="shared" si="3"/>
        <v>0</v>
      </c>
      <c r="H21" s="138">
        <f t="shared" si="0"/>
        <v>0</v>
      </c>
      <c r="I21" s="214">
        <f t="shared" si="6"/>
        <v>0</v>
      </c>
      <c r="J21" s="142">
        <f t="shared" si="4"/>
        <v>0</v>
      </c>
      <c r="K21" s="148">
        <f t="shared" si="5"/>
        <v>0</v>
      </c>
      <c r="L21" s="28"/>
      <c r="M21" s="118">
        <v>0</v>
      </c>
      <c r="N21" s="119">
        <v>0</v>
      </c>
      <c r="O21" s="9"/>
      <c r="P21" s="118"/>
      <c r="Q21" s="119"/>
      <c r="S21" s="109"/>
    </row>
    <row r="22" spans="1:19" ht="27.6">
      <c r="A22" s="264">
        <v>11</v>
      </c>
      <c r="B22" s="315" t="s">
        <v>272</v>
      </c>
      <c r="C22" s="316" t="s">
        <v>15</v>
      </c>
      <c r="D22" s="330">
        <v>1</v>
      </c>
      <c r="E22" s="331" t="s">
        <v>0</v>
      </c>
      <c r="F22" s="217">
        <f t="shared" si="2"/>
        <v>0</v>
      </c>
      <c r="G22" s="214">
        <f t="shared" si="3"/>
        <v>0</v>
      </c>
      <c r="H22" s="138">
        <f t="shared" si="0"/>
        <v>0</v>
      </c>
      <c r="I22" s="214">
        <f t="shared" si="6"/>
        <v>0</v>
      </c>
      <c r="J22" s="142">
        <f t="shared" si="4"/>
        <v>0</v>
      </c>
      <c r="K22" s="148">
        <f t="shared" si="5"/>
        <v>0</v>
      </c>
      <c r="L22" s="28"/>
      <c r="M22" s="118">
        <v>0</v>
      </c>
      <c r="N22" s="119">
        <v>0</v>
      </c>
      <c r="O22" s="9"/>
      <c r="P22" s="118"/>
      <c r="Q22" s="119"/>
      <c r="S22" s="109"/>
    </row>
    <row r="23" spans="1:19" ht="27.6">
      <c r="A23" s="264">
        <v>12</v>
      </c>
      <c r="B23" s="315" t="s">
        <v>273</v>
      </c>
      <c r="C23" s="316" t="s">
        <v>15</v>
      </c>
      <c r="D23" s="330">
        <v>1</v>
      </c>
      <c r="E23" s="331" t="s">
        <v>2</v>
      </c>
      <c r="F23" s="217">
        <f t="shared" si="2"/>
        <v>0</v>
      </c>
      <c r="G23" s="214">
        <f t="shared" si="3"/>
        <v>0</v>
      </c>
      <c r="H23" s="138">
        <f t="shared" si="0"/>
        <v>0</v>
      </c>
      <c r="I23" s="214">
        <f t="shared" si="6"/>
        <v>0</v>
      </c>
      <c r="J23" s="142">
        <f t="shared" si="4"/>
        <v>0</v>
      </c>
      <c r="K23" s="148">
        <f t="shared" si="5"/>
        <v>0</v>
      </c>
      <c r="L23" s="28"/>
      <c r="M23" s="118">
        <v>0</v>
      </c>
      <c r="N23" s="119">
        <v>0</v>
      </c>
      <c r="O23" s="9"/>
      <c r="P23" s="118"/>
      <c r="Q23" s="119"/>
      <c r="S23" s="109"/>
    </row>
    <row r="24" spans="1:19" ht="27.6">
      <c r="A24" s="264">
        <v>13</v>
      </c>
      <c r="B24" s="315" t="s">
        <v>274</v>
      </c>
      <c r="C24" s="316" t="s">
        <v>15</v>
      </c>
      <c r="D24" s="330">
        <v>1</v>
      </c>
      <c r="E24" s="331" t="s">
        <v>0</v>
      </c>
      <c r="F24" s="217">
        <f t="shared" si="2"/>
        <v>0</v>
      </c>
      <c r="G24" s="214">
        <f t="shared" si="3"/>
        <v>0</v>
      </c>
      <c r="H24" s="138">
        <f t="shared" si="0"/>
        <v>0</v>
      </c>
      <c r="I24" s="214">
        <f t="shared" si="6"/>
        <v>0</v>
      </c>
      <c r="J24" s="142">
        <f t="shared" si="4"/>
        <v>0</v>
      </c>
      <c r="K24" s="148">
        <f t="shared" si="5"/>
        <v>0</v>
      </c>
      <c r="L24" s="28"/>
      <c r="M24" s="118">
        <v>0</v>
      </c>
      <c r="N24" s="119">
        <v>0</v>
      </c>
      <c r="O24" s="9"/>
      <c r="P24" s="118"/>
      <c r="Q24" s="119"/>
      <c r="S24" s="109"/>
    </row>
    <row r="25" spans="1:19" ht="27.6">
      <c r="A25" s="264">
        <v>14</v>
      </c>
      <c r="B25" s="315" t="s">
        <v>275</v>
      </c>
      <c r="C25" s="316" t="s">
        <v>15</v>
      </c>
      <c r="D25" s="330">
        <v>1</v>
      </c>
      <c r="E25" s="331" t="s">
        <v>10</v>
      </c>
      <c r="F25" s="217">
        <f t="shared" si="2"/>
        <v>0</v>
      </c>
      <c r="G25" s="214">
        <f t="shared" si="3"/>
        <v>0</v>
      </c>
      <c r="H25" s="138">
        <f t="shared" si="0"/>
        <v>0</v>
      </c>
      <c r="I25" s="214">
        <f t="shared" si="6"/>
        <v>0</v>
      </c>
      <c r="J25" s="142">
        <f t="shared" si="4"/>
        <v>0</v>
      </c>
      <c r="K25" s="148">
        <f t="shared" si="5"/>
        <v>0</v>
      </c>
      <c r="L25" s="28"/>
      <c r="M25" s="118">
        <v>0</v>
      </c>
      <c r="N25" s="119">
        <v>0</v>
      </c>
      <c r="O25" s="9"/>
      <c r="P25" s="118"/>
      <c r="Q25" s="119"/>
      <c r="S25" s="109"/>
    </row>
    <row r="26" spans="1:19" ht="27.6">
      <c r="A26" s="264">
        <v>15</v>
      </c>
      <c r="B26" s="315" t="s">
        <v>276</v>
      </c>
      <c r="C26" s="316" t="s">
        <v>340</v>
      </c>
      <c r="D26" s="330">
        <v>1</v>
      </c>
      <c r="E26" s="331" t="s">
        <v>0</v>
      </c>
      <c r="F26" s="217">
        <f t="shared" si="2"/>
        <v>0</v>
      </c>
      <c r="G26" s="214">
        <f t="shared" si="3"/>
        <v>0</v>
      </c>
      <c r="H26" s="138">
        <f t="shared" si="0"/>
        <v>0</v>
      </c>
      <c r="I26" s="214">
        <f t="shared" si="6"/>
        <v>0</v>
      </c>
      <c r="J26" s="142">
        <f t="shared" si="4"/>
        <v>0</v>
      </c>
      <c r="K26" s="148">
        <f t="shared" si="5"/>
        <v>0</v>
      </c>
      <c r="L26" s="28"/>
      <c r="M26" s="118">
        <v>0</v>
      </c>
      <c r="N26" s="119">
        <v>0</v>
      </c>
      <c r="O26" s="9"/>
      <c r="P26" s="118"/>
      <c r="Q26" s="119"/>
    </row>
    <row r="27" spans="1:19" ht="28.8">
      <c r="A27" s="264">
        <v>16</v>
      </c>
      <c r="B27" s="317" t="s">
        <v>270</v>
      </c>
      <c r="C27" s="316" t="s">
        <v>15</v>
      </c>
      <c r="D27" s="330">
        <v>1</v>
      </c>
      <c r="E27" s="331" t="s">
        <v>0</v>
      </c>
      <c r="F27" s="217">
        <f t="shared" si="2"/>
        <v>0</v>
      </c>
      <c r="G27" s="214">
        <f t="shared" si="3"/>
        <v>0</v>
      </c>
      <c r="H27" s="138">
        <f t="shared" si="0"/>
        <v>0</v>
      </c>
      <c r="I27" s="214">
        <f t="shared" si="6"/>
        <v>0</v>
      </c>
      <c r="J27" s="142">
        <f t="shared" si="4"/>
        <v>0</v>
      </c>
      <c r="K27" s="148">
        <f t="shared" si="5"/>
        <v>0</v>
      </c>
      <c r="L27" s="28"/>
      <c r="M27" s="118">
        <v>0</v>
      </c>
      <c r="N27" s="119">
        <v>0</v>
      </c>
      <c r="O27" s="9"/>
      <c r="P27" s="118"/>
      <c r="Q27" s="119"/>
      <c r="S27" s="109"/>
    </row>
    <row r="28" spans="1:19" ht="28.8">
      <c r="A28" s="264">
        <v>17</v>
      </c>
      <c r="B28" s="317" t="s">
        <v>277</v>
      </c>
      <c r="C28" s="316" t="s">
        <v>15</v>
      </c>
      <c r="D28" s="330">
        <v>1</v>
      </c>
      <c r="E28" s="331" t="s">
        <v>0</v>
      </c>
      <c r="F28" s="217">
        <f t="shared" si="2"/>
        <v>0</v>
      </c>
      <c r="G28" s="214">
        <f t="shared" si="3"/>
        <v>0</v>
      </c>
      <c r="H28" s="138">
        <f t="shared" si="0"/>
        <v>0</v>
      </c>
      <c r="I28" s="214">
        <f t="shared" si="6"/>
        <v>0</v>
      </c>
      <c r="J28" s="142">
        <f t="shared" si="4"/>
        <v>0</v>
      </c>
      <c r="K28" s="148">
        <f t="shared" si="5"/>
        <v>0</v>
      </c>
      <c r="L28" s="28"/>
      <c r="M28" s="118">
        <v>0</v>
      </c>
      <c r="N28" s="119">
        <v>0</v>
      </c>
      <c r="O28" s="9"/>
      <c r="P28" s="118"/>
      <c r="Q28" s="119"/>
      <c r="S28" s="109">
        <f>M28*0.85</f>
        <v>0</v>
      </c>
    </row>
    <row r="29" spans="1:19" ht="28.8">
      <c r="A29" s="264">
        <v>18</v>
      </c>
      <c r="B29" s="318" t="s">
        <v>278</v>
      </c>
      <c r="C29" s="316" t="s">
        <v>15</v>
      </c>
      <c r="D29" s="330">
        <v>1</v>
      </c>
      <c r="E29" s="331" t="s">
        <v>0</v>
      </c>
      <c r="F29" s="217">
        <f t="shared" si="2"/>
        <v>0</v>
      </c>
      <c r="G29" s="214">
        <f t="shared" si="3"/>
        <v>0</v>
      </c>
      <c r="H29" s="138">
        <f t="shared" si="0"/>
        <v>0</v>
      </c>
      <c r="I29" s="214">
        <f t="shared" si="6"/>
        <v>0</v>
      </c>
      <c r="J29" s="142">
        <f t="shared" si="4"/>
        <v>0</v>
      </c>
      <c r="K29" s="148">
        <f t="shared" si="5"/>
        <v>0</v>
      </c>
      <c r="L29" s="28"/>
      <c r="M29" s="118">
        <v>0</v>
      </c>
      <c r="N29" s="119">
        <v>0</v>
      </c>
      <c r="O29" s="9"/>
      <c r="P29" s="118"/>
      <c r="Q29" s="119"/>
      <c r="S29" s="109">
        <f t="shared" ref="S29:S32" si="7">M29*0.85</f>
        <v>0</v>
      </c>
    </row>
    <row r="30" spans="1:19" ht="28.8">
      <c r="A30" s="264">
        <v>19</v>
      </c>
      <c r="B30" s="317" t="s">
        <v>279</v>
      </c>
      <c r="C30" s="316" t="s">
        <v>15</v>
      </c>
      <c r="D30" s="330">
        <v>1</v>
      </c>
      <c r="E30" s="331" t="s">
        <v>344</v>
      </c>
      <c r="F30" s="217">
        <f t="shared" si="2"/>
        <v>0</v>
      </c>
      <c r="G30" s="214">
        <f t="shared" si="3"/>
        <v>0</v>
      </c>
      <c r="H30" s="138">
        <f t="shared" si="0"/>
        <v>0</v>
      </c>
      <c r="I30" s="214">
        <f t="shared" si="6"/>
        <v>0</v>
      </c>
      <c r="J30" s="142">
        <f t="shared" si="4"/>
        <v>0</v>
      </c>
      <c r="K30" s="148">
        <f t="shared" si="5"/>
        <v>0</v>
      </c>
      <c r="L30" s="28"/>
      <c r="M30" s="118">
        <v>0</v>
      </c>
      <c r="N30" s="119">
        <v>0</v>
      </c>
      <c r="O30" s="9"/>
      <c r="P30" s="118"/>
      <c r="Q30" s="119"/>
      <c r="S30" s="109">
        <f t="shared" si="7"/>
        <v>0</v>
      </c>
    </row>
    <row r="31" spans="1:19" ht="28.8">
      <c r="A31" s="264">
        <v>20</v>
      </c>
      <c r="B31" s="317" t="s">
        <v>280</v>
      </c>
      <c r="C31" s="316" t="s">
        <v>15</v>
      </c>
      <c r="D31" s="330">
        <v>1</v>
      </c>
      <c r="E31" s="331" t="s">
        <v>10</v>
      </c>
      <c r="F31" s="217">
        <f t="shared" si="2"/>
        <v>0</v>
      </c>
      <c r="G31" s="214">
        <f t="shared" si="3"/>
        <v>0</v>
      </c>
      <c r="H31" s="138">
        <f t="shared" si="0"/>
        <v>0</v>
      </c>
      <c r="I31" s="214">
        <f t="shared" si="6"/>
        <v>0</v>
      </c>
      <c r="J31" s="142">
        <f t="shared" si="4"/>
        <v>0</v>
      </c>
      <c r="K31" s="148">
        <f t="shared" si="5"/>
        <v>0</v>
      </c>
      <c r="L31" s="28"/>
      <c r="M31" s="118">
        <v>0</v>
      </c>
      <c r="N31" s="119">
        <v>0</v>
      </c>
      <c r="O31" s="9"/>
      <c r="P31" s="118"/>
      <c r="Q31" s="119"/>
      <c r="S31" s="109">
        <f t="shared" si="7"/>
        <v>0</v>
      </c>
    </row>
    <row r="32" spans="1:19" ht="28.8">
      <c r="A32" s="264">
        <v>21</v>
      </c>
      <c r="B32" s="317" t="s">
        <v>281</v>
      </c>
      <c r="C32" s="316" t="s">
        <v>15</v>
      </c>
      <c r="D32" s="330">
        <v>1</v>
      </c>
      <c r="E32" s="331" t="s">
        <v>344</v>
      </c>
      <c r="F32" s="217">
        <f t="shared" si="2"/>
        <v>0</v>
      </c>
      <c r="G32" s="214">
        <f t="shared" si="3"/>
        <v>0</v>
      </c>
      <c r="H32" s="138">
        <f t="shared" si="0"/>
        <v>0</v>
      </c>
      <c r="I32" s="214">
        <f t="shared" si="6"/>
        <v>0</v>
      </c>
      <c r="J32" s="142">
        <f t="shared" si="4"/>
        <v>0</v>
      </c>
      <c r="K32" s="148">
        <f t="shared" si="5"/>
        <v>0</v>
      </c>
      <c r="L32" s="28"/>
      <c r="M32" s="118">
        <v>0</v>
      </c>
      <c r="N32" s="119">
        <v>0</v>
      </c>
      <c r="O32" s="9"/>
      <c r="P32" s="118"/>
      <c r="Q32" s="119"/>
      <c r="S32" s="109">
        <f t="shared" si="7"/>
        <v>0</v>
      </c>
    </row>
    <row r="33" spans="1:19" ht="28.8">
      <c r="A33" s="264">
        <v>22</v>
      </c>
      <c r="B33" s="317" t="s">
        <v>282</v>
      </c>
      <c r="C33" s="316" t="s">
        <v>15</v>
      </c>
      <c r="D33" s="330">
        <v>1</v>
      </c>
      <c r="E33" s="331" t="s">
        <v>2</v>
      </c>
      <c r="F33" s="217">
        <f t="shared" si="2"/>
        <v>0</v>
      </c>
      <c r="G33" s="214">
        <f t="shared" si="3"/>
        <v>0</v>
      </c>
      <c r="H33" s="138">
        <f t="shared" si="0"/>
        <v>0</v>
      </c>
      <c r="I33" s="214">
        <f t="shared" si="6"/>
        <v>0</v>
      </c>
      <c r="J33" s="142">
        <f t="shared" si="4"/>
        <v>0</v>
      </c>
      <c r="K33" s="148">
        <f t="shared" si="5"/>
        <v>0</v>
      </c>
      <c r="L33" s="28"/>
      <c r="M33" s="118">
        <v>0</v>
      </c>
      <c r="N33" s="119">
        <v>0</v>
      </c>
      <c r="O33" s="9"/>
      <c r="P33" s="118"/>
      <c r="Q33" s="119"/>
      <c r="S33" s="109"/>
    </row>
    <row r="34" spans="1:19" ht="28.8">
      <c r="A34" s="264">
        <v>23</v>
      </c>
      <c r="B34" s="317" t="s">
        <v>283</v>
      </c>
      <c r="C34" s="316" t="s">
        <v>15</v>
      </c>
      <c r="D34" s="330">
        <v>1</v>
      </c>
      <c r="E34" s="331" t="s">
        <v>1</v>
      </c>
      <c r="F34" s="217">
        <f t="shared" si="2"/>
        <v>0</v>
      </c>
      <c r="G34" s="214">
        <f t="shared" si="3"/>
        <v>0</v>
      </c>
      <c r="H34" s="138">
        <f t="shared" si="0"/>
        <v>0</v>
      </c>
      <c r="I34" s="214">
        <f t="shared" si="6"/>
        <v>0</v>
      </c>
      <c r="J34" s="142">
        <f t="shared" si="4"/>
        <v>0</v>
      </c>
      <c r="K34" s="148">
        <f t="shared" si="5"/>
        <v>0</v>
      </c>
      <c r="L34" s="28"/>
      <c r="M34" s="118">
        <v>0</v>
      </c>
      <c r="N34" s="119">
        <v>0</v>
      </c>
      <c r="O34" s="9"/>
      <c r="P34" s="118"/>
      <c r="Q34" s="119"/>
      <c r="S34" s="109"/>
    </row>
    <row r="35" spans="1:19" ht="28.8">
      <c r="A35" s="264">
        <v>24</v>
      </c>
      <c r="B35" s="317" t="s">
        <v>284</v>
      </c>
      <c r="C35" s="316" t="s">
        <v>340</v>
      </c>
      <c r="D35" s="330">
        <v>1</v>
      </c>
      <c r="E35" s="331" t="s">
        <v>0</v>
      </c>
      <c r="F35" s="217">
        <f t="shared" si="2"/>
        <v>0</v>
      </c>
      <c r="G35" s="214">
        <f t="shared" si="3"/>
        <v>0</v>
      </c>
      <c r="H35" s="138">
        <f t="shared" si="0"/>
        <v>0</v>
      </c>
      <c r="I35" s="214">
        <f t="shared" si="6"/>
        <v>0</v>
      </c>
      <c r="J35" s="142">
        <f t="shared" si="4"/>
        <v>0</v>
      </c>
      <c r="K35" s="148">
        <f t="shared" si="5"/>
        <v>0</v>
      </c>
      <c r="L35" s="28"/>
      <c r="M35" s="118">
        <v>0</v>
      </c>
      <c r="N35" s="119">
        <v>0</v>
      </c>
      <c r="O35" s="9"/>
      <c r="P35" s="118"/>
      <c r="Q35" s="119"/>
    </row>
    <row r="36" spans="1:19" ht="28.8">
      <c r="A36" s="264">
        <v>25</v>
      </c>
      <c r="B36" s="317" t="s">
        <v>285</v>
      </c>
      <c r="C36" s="316" t="s">
        <v>15</v>
      </c>
      <c r="D36" s="330">
        <v>1</v>
      </c>
      <c r="E36" s="331" t="s">
        <v>0</v>
      </c>
      <c r="F36" s="217">
        <f t="shared" si="2"/>
        <v>0</v>
      </c>
      <c r="G36" s="214">
        <f t="shared" si="3"/>
        <v>0</v>
      </c>
      <c r="H36" s="138">
        <f t="shared" si="0"/>
        <v>0</v>
      </c>
      <c r="I36" s="214">
        <f t="shared" si="6"/>
        <v>0</v>
      </c>
      <c r="J36" s="142">
        <f t="shared" si="4"/>
        <v>0</v>
      </c>
      <c r="K36" s="148">
        <f t="shared" si="5"/>
        <v>0</v>
      </c>
      <c r="L36" s="28"/>
      <c r="M36" s="118">
        <v>0</v>
      </c>
      <c r="N36" s="119">
        <v>0</v>
      </c>
      <c r="O36" s="9"/>
      <c r="P36" s="118"/>
      <c r="Q36" s="119"/>
      <c r="S36" s="109"/>
    </row>
    <row r="37" spans="1:19" ht="28.8">
      <c r="A37" s="264">
        <v>26</v>
      </c>
      <c r="B37" s="317" t="s">
        <v>279</v>
      </c>
      <c r="C37" s="316" t="s">
        <v>15</v>
      </c>
      <c r="D37" s="330">
        <v>1</v>
      </c>
      <c r="E37" s="331" t="s">
        <v>0</v>
      </c>
      <c r="F37" s="217">
        <f t="shared" si="2"/>
        <v>0</v>
      </c>
      <c r="G37" s="214">
        <f t="shared" si="3"/>
        <v>0</v>
      </c>
      <c r="H37" s="138">
        <f t="shared" si="0"/>
        <v>0</v>
      </c>
      <c r="I37" s="214">
        <f t="shared" si="6"/>
        <v>0</v>
      </c>
      <c r="J37" s="142">
        <f t="shared" si="4"/>
        <v>0</v>
      </c>
      <c r="K37" s="148">
        <f t="shared" si="5"/>
        <v>0</v>
      </c>
      <c r="L37" s="28"/>
      <c r="M37" s="118">
        <v>0</v>
      </c>
      <c r="N37" s="119">
        <v>0</v>
      </c>
      <c r="O37" s="9"/>
      <c r="P37" s="118"/>
      <c r="Q37" s="119"/>
      <c r="S37" s="109">
        <f t="shared" ref="S37:S40" si="8">M37*0.85</f>
        <v>0</v>
      </c>
    </row>
    <row r="38" spans="1:19" ht="28.8">
      <c r="A38" s="264">
        <v>27</v>
      </c>
      <c r="B38" s="317" t="s">
        <v>286</v>
      </c>
      <c r="C38" s="316" t="s">
        <v>15</v>
      </c>
      <c r="D38" s="330">
        <v>1</v>
      </c>
      <c r="E38" s="331" t="s">
        <v>0</v>
      </c>
      <c r="F38" s="217">
        <f t="shared" si="2"/>
        <v>0</v>
      </c>
      <c r="G38" s="214">
        <f t="shared" si="3"/>
        <v>0</v>
      </c>
      <c r="H38" s="138">
        <f t="shared" si="0"/>
        <v>0</v>
      </c>
      <c r="I38" s="214">
        <f t="shared" si="6"/>
        <v>0</v>
      </c>
      <c r="J38" s="142">
        <f t="shared" si="4"/>
        <v>0</v>
      </c>
      <c r="K38" s="148">
        <f t="shared" si="5"/>
        <v>0</v>
      </c>
      <c r="L38" s="28"/>
      <c r="M38" s="118">
        <v>0</v>
      </c>
      <c r="N38" s="119">
        <v>0</v>
      </c>
      <c r="O38" s="9"/>
      <c r="P38" s="118"/>
      <c r="Q38" s="119"/>
      <c r="S38" s="109">
        <f t="shared" si="8"/>
        <v>0</v>
      </c>
    </row>
    <row r="39" spans="1:19" ht="28.8">
      <c r="A39" s="264">
        <v>28</v>
      </c>
      <c r="B39" s="318" t="s">
        <v>287</v>
      </c>
      <c r="C39" s="316" t="s">
        <v>15</v>
      </c>
      <c r="D39" s="330">
        <v>1</v>
      </c>
      <c r="E39" s="331" t="s">
        <v>0</v>
      </c>
      <c r="F39" s="217">
        <f t="shared" si="2"/>
        <v>0</v>
      </c>
      <c r="G39" s="214">
        <f t="shared" si="3"/>
        <v>0</v>
      </c>
      <c r="H39" s="138">
        <f t="shared" si="0"/>
        <v>0</v>
      </c>
      <c r="I39" s="214">
        <f t="shared" si="6"/>
        <v>0</v>
      </c>
      <c r="J39" s="142">
        <f t="shared" si="4"/>
        <v>0</v>
      </c>
      <c r="K39" s="148">
        <f t="shared" si="5"/>
        <v>0</v>
      </c>
      <c r="L39" s="28"/>
      <c r="M39" s="118">
        <v>0</v>
      </c>
      <c r="N39" s="119">
        <v>0</v>
      </c>
      <c r="O39" s="9"/>
      <c r="P39" s="118"/>
      <c r="Q39" s="119"/>
      <c r="S39" s="109">
        <f t="shared" si="8"/>
        <v>0</v>
      </c>
    </row>
    <row r="40" spans="1:19" ht="28.8">
      <c r="A40" s="264">
        <v>29</v>
      </c>
      <c r="B40" s="317" t="s">
        <v>288</v>
      </c>
      <c r="C40" s="316" t="s">
        <v>15</v>
      </c>
      <c r="D40" s="330">
        <v>1</v>
      </c>
      <c r="E40" s="331" t="s">
        <v>5</v>
      </c>
      <c r="F40" s="217">
        <f t="shared" si="2"/>
        <v>0</v>
      </c>
      <c r="G40" s="214">
        <f t="shared" si="3"/>
        <v>0</v>
      </c>
      <c r="H40" s="138">
        <f t="shared" si="0"/>
        <v>0</v>
      </c>
      <c r="I40" s="214">
        <f t="shared" si="6"/>
        <v>0</v>
      </c>
      <c r="J40" s="142">
        <f t="shared" si="4"/>
        <v>0</v>
      </c>
      <c r="K40" s="148">
        <f t="shared" si="5"/>
        <v>0</v>
      </c>
      <c r="L40" s="28"/>
      <c r="M40" s="118">
        <v>0</v>
      </c>
      <c r="N40" s="119">
        <v>0</v>
      </c>
      <c r="O40" s="9"/>
      <c r="P40" s="118"/>
      <c r="Q40" s="119"/>
      <c r="S40" s="109">
        <f t="shared" si="8"/>
        <v>0</v>
      </c>
    </row>
    <row r="41" spans="1:19" ht="33" customHeight="1">
      <c r="A41" s="264">
        <v>30</v>
      </c>
      <c r="B41" s="317" t="s">
        <v>289</v>
      </c>
      <c r="C41" s="316" t="s">
        <v>15</v>
      </c>
      <c r="D41" s="330">
        <v>1</v>
      </c>
      <c r="E41" s="331" t="s">
        <v>344</v>
      </c>
      <c r="F41" s="217">
        <f t="shared" si="2"/>
        <v>0</v>
      </c>
      <c r="G41" s="214">
        <f t="shared" si="3"/>
        <v>0</v>
      </c>
      <c r="H41" s="138">
        <f t="shared" si="0"/>
        <v>0</v>
      </c>
      <c r="I41" s="214">
        <f t="shared" si="6"/>
        <v>0</v>
      </c>
      <c r="J41" s="142">
        <f t="shared" si="4"/>
        <v>0</v>
      </c>
      <c r="K41" s="148">
        <f t="shared" si="5"/>
        <v>0</v>
      </c>
      <c r="L41" s="28"/>
      <c r="M41" s="118">
        <v>0</v>
      </c>
      <c r="N41" s="119">
        <v>0</v>
      </c>
      <c r="O41" s="9"/>
      <c r="P41" s="118"/>
      <c r="Q41" s="119"/>
      <c r="S41" s="109"/>
    </row>
    <row r="42" spans="1:19" ht="28.8">
      <c r="A42" s="264">
        <v>31</v>
      </c>
      <c r="B42" s="317" t="s">
        <v>290</v>
      </c>
      <c r="C42" s="316" t="s">
        <v>340</v>
      </c>
      <c r="D42" s="330">
        <v>1</v>
      </c>
      <c r="E42" s="331" t="s">
        <v>0</v>
      </c>
      <c r="F42" s="217">
        <f t="shared" si="2"/>
        <v>0</v>
      </c>
      <c r="G42" s="214">
        <f t="shared" si="3"/>
        <v>0</v>
      </c>
      <c r="H42" s="138">
        <f t="shared" si="0"/>
        <v>0</v>
      </c>
      <c r="I42" s="214">
        <f t="shared" si="6"/>
        <v>0</v>
      </c>
      <c r="J42" s="142">
        <f t="shared" si="4"/>
        <v>0</v>
      </c>
      <c r="K42" s="148">
        <f t="shared" si="5"/>
        <v>0</v>
      </c>
      <c r="L42" s="28"/>
      <c r="M42" s="118">
        <v>0</v>
      </c>
      <c r="N42" s="119">
        <v>0</v>
      </c>
      <c r="O42" s="9"/>
      <c r="P42" s="118"/>
      <c r="Q42" s="119"/>
    </row>
    <row r="43" spans="1:19" ht="28.8">
      <c r="A43" s="264">
        <v>32</v>
      </c>
      <c r="B43" s="317" t="s">
        <v>291</v>
      </c>
      <c r="C43" s="316" t="s">
        <v>15</v>
      </c>
      <c r="D43" s="330">
        <v>1</v>
      </c>
      <c r="E43" s="331" t="s">
        <v>0</v>
      </c>
      <c r="F43" s="217">
        <f t="shared" si="2"/>
        <v>0</v>
      </c>
      <c r="G43" s="214">
        <f t="shared" si="3"/>
        <v>0</v>
      </c>
      <c r="H43" s="138">
        <f t="shared" si="0"/>
        <v>0</v>
      </c>
      <c r="I43" s="214">
        <f t="shared" si="6"/>
        <v>0</v>
      </c>
      <c r="J43" s="142">
        <f t="shared" si="4"/>
        <v>0</v>
      </c>
      <c r="K43" s="148">
        <f t="shared" si="5"/>
        <v>0</v>
      </c>
      <c r="L43" s="28"/>
      <c r="M43" s="118">
        <v>0</v>
      </c>
      <c r="N43" s="119">
        <v>0</v>
      </c>
      <c r="O43" s="9"/>
      <c r="P43" s="118"/>
      <c r="Q43" s="119"/>
      <c r="S43" s="109"/>
    </row>
    <row r="44" spans="1:19" ht="28.8">
      <c r="A44" s="264">
        <v>33</v>
      </c>
      <c r="B44" s="317" t="s">
        <v>292</v>
      </c>
      <c r="C44" s="316" t="s">
        <v>15</v>
      </c>
      <c r="D44" s="330">
        <v>1</v>
      </c>
      <c r="E44" s="331" t="s">
        <v>344</v>
      </c>
      <c r="F44" s="217">
        <f t="shared" ref="F44:F74" si="9">M44/$J$4</f>
        <v>0</v>
      </c>
      <c r="G44" s="214">
        <f t="shared" si="3"/>
        <v>0</v>
      </c>
      <c r="H44" s="138">
        <f t="shared" ref="H44:H74" si="10">N44/$J$4</f>
        <v>0</v>
      </c>
      <c r="I44" s="214">
        <f t="shared" si="6"/>
        <v>0</v>
      </c>
      <c r="J44" s="142">
        <f t="shared" si="4"/>
        <v>0</v>
      </c>
      <c r="K44" s="148">
        <f t="shared" si="5"/>
        <v>0</v>
      </c>
      <c r="L44" s="28"/>
      <c r="M44" s="118">
        <v>0</v>
      </c>
      <c r="N44" s="119">
        <v>0</v>
      </c>
      <c r="O44" s="9"/>
      <c r="P44" s="118"/>
      <c r="Q44" s="119"/>
      <c r="S44" s="109">
        <f>M44*0.85</f>
        <v>0</v>
      </c>
    </row>
    <row r="45" spans="1:19" ht="32.25" customHeight="1">
      <c r="A45" s="264">
        <v>34</v>
      </c>
      <c r="B45" s="317" t="s">
        <v>293</v>
      </c>
      <c r="C45" s="316" t="s">
        <v>15</v>
      </c>
      <c r="D45" s="330">
        <v>1</v>
      </c>
      <c r="E45" s="331" t="s">
        <v>1</v>
      </c>
      <c r="F45" s="217">
        <f t="shared" si="9"/>
        <v>0</v>
      </c>
      <c r="G45" s="214">
        <f t="shared" si="3"/>
        <v>0</v>
      </c>
      <c r="H45" s="138">
        <f t="shared" si="10"/>
        <v>0</v>
      </c>
      <c r="I45" s="214">
        <f t="shared" si="6"/>
        <v>0</v>
      </c>
      <c r="J45" s="142">
        <f t="shared" si="4"/>
        <v>0</v>
      </c>
      <c r="K45" s="148">
        <f t="shared" si="5"/>
        <v>0</v>
      </c>
      <c r="L45" s="28"/>
      <c r="M45" s="118">
        <v>0</v>
      </c>
      <c r="N45" s="119">
        <v>0</v>
      </c>
      <c r="O45" s="9"/>
      <c r="P45" s="118"/>
      <c r="Q45" s="119"/>
      <c r="S45" s="109"/>
    </row>
    <row r="46" spans="1:19" ht="28.8">
      <c r="A46" s="264">
        <v>35</v>
      </c>
      <c r="B46" s="317" t="s">
        <v>294</v>
      </c>
      <c r="C46" s="316" t="s">
        <v>340</v>
      </c>
      <c r="D46" s="330">
        <v>1</v>
      </c>
      <c r="E46" s="331" t="s">
        <v>0</v>
      </c>
      <c r="F46" s="217">
        <f t="shared" si="9"/>
        <v>0</v>
      </c>
      <c r="G46" s="214">
        <f t="shared" si="3"/>
        <v>0</v>
      </c>
      <c r="H46" s="138">
        <f t="shared" si="10"/>
        <v>0</v>
      </c>
      <c r="I46" s="214">
        <f t="shared" si="6"/>
        <v>0</v>
      </c>
      <c r="J46" s="142">
        <f t="shared" si="4"/>
        <v>0</v>
      </c>
      <c r="K46" s="148">
        <f t="shared" si="5"/>
        <v>0</v>
      </c>
      <c r="L46" s="28"/>
      <c r="M46" s="118">
        <v>0</v>
      </c>
      <c r="N46" s="119">
        <v>0</v>
      </c>
      <c r="O46" s="9"/>
      <c r="P46" s="118"/>
      <c r="Q46" s="119"/>
    </row>
    <row r="47" spans="1:19" ht="28.8">
      <c r="A47" s="264">
        <v>36</v>
      </c>
      <c r="B47" s="317" t="s">
        <v>291</v>
      </c>
      <c r="C47" s="316" t="s">
        <v>15</v>
      </c>
      <c r="D47" s="330">
        <v>1</v>
      </c>
      <c r="E47" s="331" t="s">
        <v>0</v>
      </c>
      <c r="F47" s="217">
        <f t="shared" si="9"/>
        <v>0</v>
      </c>
      <c r="G47" s="214">
        <f t="shared" si="3"/>
        <v>0</v>
      </c>
      <c r="H47" s="138">
        <f t="shared" si="10"/>
        <v>0</v>
      </c>
      <c r="I47" s="214">
        <f t="shared" si="6"/>
        <v>0</v>
      </c>
      <c r="J47" s="142">
        <f t="shared" si="4"/>
        <v>0</v>
      </c>
      <c r="K47" s="148">
        <f t="shared" si="5"/>
        <v>0</v>
      </c>
      <c r="L47" s="28"/>
      <c r="M47" s="118">
        <v>0</v>
      </c>
      <c r="N47" s="119">
        <v>0</v>
      </c>
      <c r="O47" s="9"/>
      <c r="P47" s="118"/>
      <c r="Q47" s="119"/>
      <c r="S47" s="109"/>
    </row>
    <row r="48" spans="1:19" ht="28.8">
      <c r="A48" s="264">
        <v>37</v>
      </c>
      <c r="B48" s="317" t="s">
        <v>292</v>
      </c>
      <c r="C48" s="316" t="s">
        <v>15</v>
      </c>
      <c r="D48" s="330">
        <v>1</v>
      </c>
      <c r="E48" s="331" t="s">
        <v>1</v>
      </c>
      <c r="F48" s="217">
        <f t="shared" si="9"/>
        <v>0</v>
      </c>
      <c r="G48" s="214">
        <f t="shared" si="3"/>
        <v>0</v>
      </c>
      <c r="H48" s="138">
        <f t="shared" si="10"/>
        <v>0</v>
      </c>
      <c r="I48" s="214">
        <f t="shared" si="6"/>
        <v>0</v>
      </c>
      <c r="J48" s="142">
        <f t="shared" si="4"/>
        <v>0</v>
      </c>
      <c r="K48" s="148">
        <f t="shared" si="5"/>
        <v>0</v>
      </c>
      <c r="L48" s="28"/>
      <c r="M48" s="118">
        <v>0</v>
      </c>
      <c r="N48" s="119">
        <v>0</v>
      </c>
      <c r="O48" s="9"/>
      <c r="P48" s="118"/>
      <c r="Q48" s="119"/>
      <c r="S48" s="109">
        <f>M48*0.85</f>
        <v>0</v>
      </c>
    </row>
    <row r="49" spans="1:19" ht="28.5" customHeight="1">
      <c r="A49" s="264">
        <v>38</v>
      </c>
      <c r="B49" s="317" t="s">
        <v>293</v>
      </c>
      <c r="C49" s="316" t="s">
        <v>15</v>
      </c>
      <c r="D49" s="330">
        <v>1</v>
      </c>
      <c r="E49" s="331" t="s">
        <v>344</v>
      </c>
      <c r="F49" s="217">
        <f t="shared" si="9"/>
        <v>0</v>
      </c>
      <c r="G49" s="214">
        <f t="shared" si="3"/>
        <v>0</v>
      </c>
      <c r="H49" s="138">
        <f t="shared" si="10"/>
        <v>0</v>
      </c>
      <c r="I49" s="214">
        <f t="shared" si="6"/>
        <v>0</v>
      </c>
      <c r="J49" s="142">
        <f t="shared" si="4"/>
        <v>0</v>
      </c>
      <c r="K49" s="148">
        <f t="shared" si="5"/>
        <v>0</v>
      </c>
      <c r="L49" s="28"/>
      <c r="M49" s="118">
        <v>0</v>
      </c>
      <c r="N49" s="119">
        <v>0</v>
      </c>
      <c r="O49" s="9"/>
      <c r="P49" s="118"/>
      <c r="Q49" s="119"/>
      <c r="S49" s="109"/>
    </row>
    <row r="50" spans="1:19" ht="28.8">
      <c r="A50" s="264">
        <v>39</v>
      </c>
      <c r="B50" s="317" t="s">
        <v>295</v>
      </c>
      <c r="C50" s="316" t="s">
        <v>340</v>
      </c>
      <c r="D50" s="330">
        <v>1</v>
      </c>
      <c r="E50" s="331" t="s">
        <v>0</v>
      </c>
      <c r="F50" s="217">
        <f t="shared" si="9"/>
        <v>0</v>
      </c>
      <c r="G50" s="214">
        <f t="shared" si="3"/>
        <v>0</v>
      </c>
      <c r="H50" s="138">
        <f t="shared" si="10"/>
        <v>0</v>
      </c>
      <c r="I50" s="214">
        <f t="shared" si="6"/>
        <v>0</v>
      </c>
      <c r="J50" s="142">
        <f t="shared" si="4"/>
        <v>0</v>
      </c>
      <c r="K50" s="148">
        <f t="shared" si="5"/>
        <v>0</v>
      </c>
      <c r="L50" s="28"/>
      <c r="M50" s="118">
        <v>0</v>
      </c>
      <c r="N50" s="119">
        <v>0</v>
      </c>
      <c r="O50" s="9"/>
      <c r="P50" s="118"/>
      <c r="Q50" s="119"/>
    </row>
    <row r="51" spans="1:19" ht="28.8">
      <c r="A51" s="264">
        <v>40</v>
      </c>
      <c r="B51" s="317" t="s">
        <v>296</v>
      </c>
      <c r="C51" s="316" t="s">
        <v>15</v>
      </c>
      <c r="D51" s="330">
        <v>1</v>
      </c>
      <c r="E51" s="331" t="s">
        <v>0</v>
      </c>
      <c r="F51" s="217">
        <f t="shared" si="9"/>
        <v>0</v>
      </c>
      <c r="G51" s="214">
        <f t="shared" si="3"/>
        <v>0</v>
      </c>
      <c r="H51" s="138">
        <f t="shared" si="10"/>
        <v>0</v>
      </c>
      <c r="I51" s="214">
        <f t="shared" si="6"/>
        <v>0</v>
      </c>
      <c r="J51" s="142">
        <f t="shared" si="4"/>
        <v>0</v>
      </c>
      <c r="K51" s="148">
        <f t="shared" si="5"/>
        <v>0</v>
      </c>
      <c r="L51" s="28"/>
      <c r="M51" s="118">
        <v>0</v>
      </c>
      <c r="N51" s="119">
        <v>0</v>
      </c>
      <c r="O51" s="9"/>
      <c r="P51" s="118"/>
      <c r="Q51" s="119"/>
      <c r="S51" s="109"/>
    </row>
    <row r="52" spans="1:19" ht="30" customHeight="1">
      <c r="A52" s="264">
        <v>41</v>
      </c>
      <c r="B52" s="317" t="s">
        <v>286</v>
      </c>
      <c r="C52" s="316" t="s">
        <v>15</v>
      </c>
      <c r="D52" s="330">
        <v>1</v>
      </c>
      <c r="E52" s="331" t="s">
        <v>0</v>
      </c>
      <c r="F52" s="217">
        <f t="shared" si="9"/>
        <v>0</v>
      </c>
      <c r="G52" s="214">
        <f t="shared" si="3"/>
        <v>0</v>
      </c>
      <c r="H52" s="138">
        <f t="shared" si="10"/>
        <v>0</v>
      </c>
      <c r="I52" s="214">
        <f t="shared" si="6"/>
        <v>0</v>
      </c>
      <c r="J52" s="142">
        <f t="shared" si="4"/>
        <v>0</v>
      </c>
      <c r="K52" s="148">
        <f t="shared" si="5"/>
        <v>0</v>
      </c>
      <c r="L52" s="28"/>
      <c r="M52" s="118">
        <v>0</v>
      </c>
      <c r="N52" s="119">
        <v>0</v>
      </c>
      <c r="O52" s="9"/>
      <c r="P52" s="118"/>
      <c r="Q52" s="119"/>
      <c r="S52" s="109">
        <f t="shared" ref="S52:S55" si="11">M52*0.85</f>
        <v>0</v>
      </c>
    </row>
    <row r="53" spans="1:19" ht="32.25" customHeight="1">
      <c r="A53" s="264">
        <v>42</v>
      </c>
      <c r="B53" s="317" t="s">
        <v>297</v>
      </c>
      <c r="C53" s="316" t="s">
        <v>15</v>
      </c>
      <c r="D53" s="330">
        <v>1</v>
      </c>
      <c r="E53" s="331" t="s">
        <v>0</v>
      </c>
      <c r="F53" s="217">
        <f t="shared" si="9"/>
        <v>0</v>
      </c>
      <c r="G53" s="214">
        <f t="shared" si="3"/>
        <v>0</v>
      </c>
      <c r="H53" s="138">
        <f t="shared" si="10"/>
        <v>0</v>
      </c>
      <c r="I53" s="214">
        <f t="shared" si="6"/>
        <v>0</v>
      </c>
      <c r="J53" s="142">
        <f t="shared" si="4"/>
        <v>0</v>
      </c>
      <c r="K53" s="148">
        <f t="shared" si="5"/>
        <v>0</v>
      </c>
      <c r="L53" s="28"/>
      <c r="M53" s="118">
        <v>0</v>
      </c>
      <c r="N53" s="119">
        <v>0</v>
      </c>
      <c r="O53" s="9"/>
      <c r="P53" s="118"/>
      <c r="Q53" s="119"/>
      <c r="S53" s="109">
        <f t="shared" si="11"/>
        <v>0</v>
      </c>
    </row>
    <row r="54" spans="1:19" ht="28.8">
      <c r="A54" s="264">
        <v>43</v>
      </c>
      <c r="B54" s="317" t="s">
        <v>298</v>
      </c>
      <c r="C54" s="316" t="s">
        <v>15</v>
      </c>
      <c r="D54" s="330">
        <v>1</v>
      </c>
      <c r="E54" s="331" t="s">
        <v>0</v>
      </c>
      <c r="F54" s="217">
        <f t="shared" si="9"/>
        <v>0</v>
      </c>
      <c r="G54" s="214">
        <f t="shared" si="3"/>
        <v>0</v>
      </c>
      <c r="H54" s="138">
        <f t="shared" si="10"/>
        <v>0</v>
      </c>
      <c r="I54" s="214">
        <f t="shared" si="6"/>
        <v>0</v>
      </c>
      <c r="J54" s="142">
        <f t="shared" si="4"/>
        <v>0</v>
      </c>
      <c r="K54" s="148">
        <f t="shared" si="5"/>
        <v>0</v>
      </c>
      <c r="L54" s="28"/>
      <c r="M54" s="118">
        <v>0</v>
      </c>
      <c r="N54" s="119">
        <v>0</v>
      </c>
      <c r="O54" s="9"/>
      <c r="P54" s="118"/>
      <c r="Q54" s="119"/>
      <c r="S54" s="109">
        <f t="shared" si="11"/>
        <v>0</v>
      </c>
    </row>
    <row r="55" spans="1:19" ht="28.8">
      <c r="A55" s="264">
        <v>44</v>
      </c>
      <c r="B55" s="317" t="s">
        <v>299</v>
      </c>
      <c r="C55" s="316" t="s">
        <v>15</v>
      </c>
      <c r="D55" s="330">
        <v>1</v>
      </c>
      <c r="E55" s="331" t="s">
        <v>1</v>
      </c>
      <c r="F55" s="217">
        <f t="shared" si="9"/>
        <v>0</v>
      </c>
      <c r="G55" s="214">
        <f t="shared" si="3"/>
        <v>0</v>
      </c>
      <c r="H55" s="138">
        <f t="shared" si="10"/>
        <v>0</v>
      </c>
      <c r="I55" s="214">
        <f t="shared" si="6"/>
        <v>0</v>
      </c>
      <c r="J55" s="142">
        <f t="shared" si="4"/>
        <v>0</v>
      </c>
      <c r="K55" s="148">
        <f t="shared" si="5"/>
        <v>0</v>
      </c>
      <c r="L55" s="28"/>
      <c r="M55" s="118">
        <v>0</v>
      </c>
      <c r="N55" s="119">
        <v>0</v>
      </c>
      <c r="O55" s="9"/>
      <c r="P55" s="118"/>
      <c r="Q55" s="119"/>
      <c r="S55" s="109">
        <f t="shared" si="11"/>
        <v>0</v>
      </c>
    </row>
    <row r="56" spans="1:19" ht="30" customHeight="1">
      <c r="A56" s="264">
        <v>45</v>
      </c>
      <c r="B56" s="317" t="s">
        <v>300</v>
      </c>
      <c r="C56" s="316" t="s">
        <v>15</v>
      </c>
      <c r="D56" s="330">
        <v>1</v>
      </c>
      <c r="E56" s="331" t="s">
        <v>2</v>
      </c>
      <c r="F56" s="217">
        <f t="shared" si="9"/>
        <v>0</v>
      </c>
      <c r="G56" s="214">
        <f t="shared" si="3"/>
        <v>0</v>
      </c>
      <c r="H56" s="138">
        <f t="shared" si="10"/>
        <v>0</v>
      </c>
      <c r="I56" s="214">
        <f t="shared" si="6"/>
        <v>0</v>
      </c>
      <c r="J56" s="142">
        <f t="shared" si="4"/>
        <v>0</v>
      </c>
      <c r="K56" s="148">
        <f t="shared" si="5"/>
        <v>0</v>
      </c>
      <c r="L56" s="28"/>
      <c r="M56" s="118">
        <v>0</v>
      </c>
      <c r="N56" s="119">
        <v>0</v>
      </c>
      <c r="O56" s="9"/>
      <c r="P56" s="118"/>
      <c r="Q56" s="119"/>
      <c r="S56" s="109"/>
    </row>
    <row r="57" spans="1:19" ht="28.8">
      <c r="A57" s="264">
        <v>46</v>
      </c>
      <c r="B57" s="317" t="s">
        <v>301</v>
      </c>
      <c r="C57" s="316" t="s">
        <v>340</v>
      </c>
      <c r="D57" s="330">
        <v>1</v>
      </c>
      <c r="E57" s="331" t="s">
        <v>0</v>
      </c>
      <c r="F57" s="217">
        <f t="shared" si="9"/>
        <v>0</v>
      </c>
      <c r="G57" s="214">
        <f t="shared" si="3"/>
        <v>0</v>
      </c>
      <c r="H57" s="138">
        <f t="shared" si="10"/>
        <v>0</v>
      </c>
      <c r="I57" s="214">
        <f t="shared" si="6"/>
        <v>0</v>
      </c>
      <c r="J57" s="142">
        <f t="shared" si="4"/>
        <v>0</v>
      </c>
      <c r="K57" s="148">
        <f t="shared" si="5"/>
        <v>0</v>
      </c>
      <c r="L57" s="28"/>
      <c r="M57" s="118">
        <v>0</v>
      </c>
      <c r="N57" s="119">
        <v>0</v>
      </c>
      <c r="O57" s="9"/>
      <c r="P57" s="118"/>
      <c r="Q57" s="119"/>
    </row>
    <row r="58" spans="1:19" ht="28.8">
      <c r="A58" s="264">
        <v>47</v>
      </c>
      <c r="B58" s="317" t="s">
        <v>291</v>
      </c>
      <c r="C58" s="316" t="s">
        <v>15</v>
      </c>
      <c r="D58" s="330">
        <v>1</v>
      </c>
      <c r="E58" s="331" t="s">
        <v>0</v>
      </c>
      <c r="F58" s="217">
        <f t="shared" si="9"/>
        <v>0</v>
      </c>
      <c r="G58" s="214">
        <f t="shared" si="3"/>
        <v>0</v>
      </c>
      <c r="H58" s="138">
        <f t="shared" si="10"/>
        <v>0</v>
      </c>
      <c r="I58" s="214">
        <f t="shared" si="6"/>
        <v>0</v>
      </c>
      <c r="J58" s="142">
        <f t="shared" si="4"/>
        <v>0</v>
      </c>
      <c r="K58" s="148">
        <f t="shared" si="5"/>
        <v>0</v>
      </c>
      <c r="L58" s="28"/>
      <c r="M58" s="118">
        <v>0</v>
      </c>
      <c r="N58" s="119">
        <v>0</v>
      </c>
      <c r="O58" s="9"/>
      <c r="P58" s="118"/>
      <c r="Q58" s="119"/>
      <c r="S58" s="109"/>
    </row>
    <row r="59" spans="1:19" ht="28.8">
      <c r="A59" s="264">
        <v>48</v>
      </c>
      <c r="B59" s="317" t="s">
        <v>292</v>
      </c>
      <c r="C59" s="316" t="s">
        <v>15</v>
      </c>
      <c r="D59" s="330">
        <v>1</v>
      </c>
      <c r="E59" s="331" t="s">
        <v>1</v>
      </c>
      <c r="F59" s="217">
        <f t="shared" si="9"/>
        <v>0</v>
      </c>
      <c r="G59" s="214">
        <f t="shared" si="3"/>
        <v>0</v>
      </c>
      <c r="H59" s="138">
        <f t="shared" si="10"/>
        <v>0</v>
      </c>
      <c r="I59" s="214">
        <f t="shared" si="6"/>
        <v>0</v>
      </c>
      <c r="J59" s="142">
        <f t="shared" si="4"/>
        <v>0</v>
      </c>
      <c r="K59" s="148">
        <f t="shared" si="5"/>
        <v>0</v>
      </c>
      <c r="L59" s="28"/>
      <c r="M59" s="118">
        <v>0</v>
      </c>
      <c r="N59" s="119">
        <v>0</v>
      </c>
      <c r="O59" s="9"/>
      <c r="P59" s="118"/>
      <c r="Q59" s="119"/>
      <c r="S59" s="109">
        <f>M59*0.85</f>
        <v>0</v>
      </c>
    </row>
    <row r="60" spans="1:19" ht="33" customHeight="1">
      <c r="A60" s="264">
        <v>49</v>
      </c>
      <c r="B60" s="317" t="s">
        <v>293</v>
      </c>
      <c r="C60" s="316" t="s">
        <v>15</v>
      </c>
      <c r="D60" s="330">
        <v>1</v>
      </c>
      <c r="E60" s="331" t="s">
        <v>344</v>
      </c>
      <c r="F60" s="217">
        <f t="shared" si="9"/>
        <v>0</v>
      </c>
      <c r="G60" s="214">
        <f t="shared" si="3"/>
        <v>0</v>
      </c>
      <c r="H60" s="138">
        <f t="shared" si="10"/>
        <v>0</v>
      </c>
      <c r="I60" s="214">
        <f t="shared" si="6"/>
        <v>0</v>
      </c>
      <c r="J60" s="142">
        <f t="shared" si="4"/>
        <v>0</v>
      </c>
      <c r="K60" s="148">
        <f t="shared" si="5"/>
        <v>0</v>
      </c>
      <c r="L60" s="28"/>
      <c r="M60" s="118">
        <v>0</v>
      </c>
      <c r="N60" s="119">
        <v>0</v>
      </c>
      <c r="O60" s="9"/>
      <c r="P60" s="118"/>
      <c r="Q60" s="119"/>
      <c r="S60" s="109"/>
    </row>
    <row r="61" spans="1:19" ht="28.8">
      <c r="A61" s="264">
        <v>50</v>
      </c>
      <c r="B61" s="317" t="s">
        <v>302</v>
      </c>
      <c r="C61" s="316" t="s">
        <v>340</v>
      </c>
      <c r="D61" s="330">
        <v>1</v>
      </c>
      <c r="E61" s="331" t="s">
        <v>0</v>
      </c>
      <c r="F61" s="217">
        <f t="shared" si="9"/>
        <v>0</v>
      </c>
      <c r="G61" s="214">
        <f t="shared" si="3"/>
        <v>0</v>
      </c>
      <c r="H61" s="138">
        <f t="shared" si="10"/>
        <v>0</v>
      </c>
      <c r="I61" s="214">
        <f t="shared" si="6"/>
        <v>0</v>
      </c>
      <c r="J61" s="142">
        <f t="shared" si="4"/>
        <v>0</v>
      </c>
      <c r="K61" s="148">
        <f t="shared" si="5"/>
        <v>0</v>
      </c>
      <c r="L61" s="28"/>
      <c r="M61" s="118">
        <v>0</v>
      </c>
      <c r="N61" s="119">
        <v>0</v>
      </c>
      <c r="O61" s="9"/>
      <c r="P61" s="118"/>
      <c r="Q61" s="119"/>
    </row>
    <row r="62" spans="1:19" ht="28.8">
      <c r="A62" s="264">
        <v>51</v>
      </c>
      <c r="B62" s="317" t="s">
        <v>291</v>
      </c>
      <c r="C62" s="316" t="s">
        <v>15</v>
      </c>
      <c r="D62" s="330">
        <v>1</v>
      </c>
      <c r="E62" s="331" t="s">
        <v>0</v>
      </c>
      <c r="F62" s="217">
        <f t="shared" si="9"/>
        <v>0</v>
      </c>
      <c r="G62" s="214">
        <f t="shared" si="3"/>
        <v>0</v>
      </c>
      <c r="H62" s="138">
        <f t="shared" si="10"/>
        <v>0</v>
      </c>
      <c r="I62" s="214">
        <f t="shared" si="6"/>
        <v>0</v>
      </c>
      <c r="J62" s="142">
        <f t="shared" si="4"/>
        <v>0</v>
      </c>
      <c r="K62" s="148">
        <f t="shared" si="5"/>
        <v>0</v>
      </c>
      <c r="L62" s="28"/>
      <c r="M62" s="118">
        <v>0</v>
      </c>
      <c r="N62" s="119">
        <v>0</v>
      </c>
      <c r="O62" s="9"/>
      <c r="P62" s="118"/>
      <c r="Q62" s="119"/>
      <c r="S62" s="109"/>
    </row>
    <row r="63" spans="1:19" ht="28.8">
      <c r="A63" s="264">
        <v>52</v>
      </c>
      <c r="B63" s="317" t="s">
        <v>292</v>
      </c>
      <c r="C63" s="316" t="s">
        <v>15</v>
      </c>
      <c r="D63" s="330">
        <v>1</v>
      </c>
      <c r="E63" s="331" t="s">
        <v>344</v>
      </c>
      <c r="F63" s="217">
        <f t="shared" si="9"/>
        <v>0</v>
      </c>
      <c r="G63" s="214">
        <f t="shared" si="3"/>
        <v>0</v>
      </c>
      <c r="H63" s="138">
        <f t="shared" si="10"/>
        <v>0</v>
      </c>
      <c r="I63" s="214">
        <f t="shared" si="6"/>
        <v>0</v>
      </c>
      <c r="J63" s="142">
        <f t="shared" si="4"/>
        <v>0</v>
      </c>
      <c r="K63" s="148">
        <f t="shared" si="5"/>
        <v>0</v>
      </c>
      <c r="L63" s="28"/>
      <c r="M63" s="118">
        <v>0</v>
      </c>
      <c r="N63" s="119">
        <v>0</v>
      </c>
      <c r="O63" s="9"/>
      <c r="P63" s="118"/>
      <c r="Q63" s="119"/>
      <c r="S63" s="109">
        <f>M63*0.85</f>
        <v>0</v>
      </c>
    </row>
    <row r="64" spans="1:19" ht="32.25" customHeight="1">
      <c r="A64" s="264">
        <v>53</v>
      </c>
      <c r="B64" s="317" t="s">
        <v>293</v>
      </c>
      <c r="C64" s="316" t="s">
        <v>15</v>
      </c>
      <c r="D64" s="330">
        <v>1</v>
      </c>
      <c r="E64" s="331" t="s">
        <v>344</v>
      </c>
      <c r="F64" s="217">
        <f t="shared" si="9"/>
        <v>0</v>
      </c>
      <c r="G64" s="214">
        <f t="shared" si="3"/>
        <v>0</v>
      </c>
      <c r="H64" s="138">
        <f t="shared" si="10"/>
        <v>0</v>
      </c>
      <c r="I64" s="214">
        <f t="shared" si="6"/>
        <v>0</v>
      </c>
      <c r="J64" s="142">
        <f t="shared" si="4"/>
        <v>0</v>
      </c>
      <c r="K64" s="148">
        <f t="shared" si="5"/>
        <v>0</v>
      </c>
      <c r="L64" s="28"/>
      <c r="M64" s="118">
        <v>0</v>
      </c>
      <c r="N64" s="119">
        <v>0</v>
      </c>
      <c r="O64" s="9"/>
      <c r="P64" s="118"/>
      <c r="Q64" s="119"/>
      <c r="S64" s="109"/>
    </row>
    <row r="65" spans="1:19" ht="16.2">
      <c r="A65" s="264">
        <v>54</v>
      </c>
      <c r="B65" s="317" t="s">
        <v>303</v>
      </c>
      <c r="C65" s="316" t="s">
        <v>15</v>
      </c>
      <c r="D65" s="330">
        <v>1</v>
      </c>
      <c r="E65" s="331" t="s">
        <v>0</v>
      </c>
      <c r="F65" s="217">
        <f t="shared" si="9"/>
        <v>0</v>
      </c>
      <c r="G65" s="214">
        <f t="shared" si="3"/>
        <v>0</v>
      </c>
      <c r="H65" s="138">
        <f t="shared" si="10"/>
        <v>0</v>
      </c>
      <c r="I65" s="214">
        <f t="shared" si="6"/>
        <v>0</v>
      </c>
      <c r="J65" s="142">
        <f t="shared" si="4"/>
        <v>0</v>
      </c>
      <c r="K65" s="148">
        <f t="shared" si="5"/>
        <v>0</v>
      </c>
      <c r="L65" s="28"/>
      <c r="M65" s="118">
        <v>0</v>
      </c>
      <c r="N65" s="119">
        <v>0</v>
      </c>
      <c r="O65" s="9"/>
      <c r="P65" s="118"/>
      <c r="Q65" s="119"/>
    </row>
    <row r="66" spans="1:19" ht="28.8">
      <c r="A66" s="264">
        <v>55</v>
      </c>
      <c r="B66" s="317" t="s">
        <v>304</v>
      </c>
      <c r="C66" s="316" t="s">
        <v>340</v>
      </c>
      <c r="D66" s="330">
        <v>1</v>
      </c>
      <c r="E66" s="331" t="s">
        <v>0</v>
      </c>
      <c r="F66" s="217">
        <f t="shared" si="9"/>
        <v>0</v>
      </c>
      <c r="G66" s="214">
        <f t="shared" si="3"/>
        <v>0</v>
      </c>
      <c r="H66" s="138">
        <f t="shared" si="10"/>
        <v>0</v>
      </c>
      <c r="I66" s="214">
        <f t="shared" si="6"/>
        <v>0</v>
      </c>
      <c r="J66" s="142">
        <f t="shared" si="4"/>
        <v>0</v>
      </c>
      <c r="K66" s="148">
        <f t="shared" si="5"/>
        <v>0</v>
      </c>
      <c r="L66" s="28"/>
      <c r="M66" s="118">
        <v>0</v>
      </c>
      <c r="N66" s="119">
        <v>0</v>
      </c>
      <c r="O66" s="9"/>
      <c r="P66" s="118"/>
      <c r="Q66" s="119"/>
    </row>
    <row r="67" spans="1:19" ht="28.8">
      <c r="A67" s="264">
        <v>56</v>
      </c>
      <c r="B67" s="317" t="s">
        <v>305</v>
      </c>
      <c r="C67" s="316" t="s">
        <v>15</v>
      </c>
      <c r="D67" s="330">
        <v>1</v>
      </c>
      <c r="E67" s="331" t="s">
        <v>0</v>
      </c>
      <c r="F67" s="217">
        <f t="shared" si="9"/>
        <v>0</v>
      </c>
      <c r="G67" s="214">
        <f t="shared" si="3"/>
        <v>0</v>
      </c>
      <c r="H67" s="138">
        <f t="shared" si="10"/>
        <v>0</v>
      </c>
      <c r="I67" s="214">
        <f t="shared" si="6"/>
        <v>0</v>
      </c>
      <c r="J67" s="142">
        <f t="shared" si="4"/>
        <v>0</v>
      </c>
      <c r="K67" s="148">
        <f t="shared" si="5"/>
        <v>0</v>
      </c>
      <c r="L67" s="28"/>
      <c r="M67" s="118">
        <v>0</v>
      </c>
      <c r="N67" s="119">
        <v>0</v>
      </c>
      <c r="O67" s="9"/>
      <c r="P67" s="118"/>
      <c r="Q67" s="119"/>
      <c r="S67" s="109"/>
    </row>
    <row r="68" spans="1:19" ht="28.8">
      <c r="A68" s="264">
        <v>57</v>
      </c>
      <c r="B68" s="317" t="s">
        <v>306</v>
      </c>
      <c r="C68" s="316" t="s">
        <v>15</v>
      </c>
      <c r="D68" s="330">
        <v>1</v>
      </c>
      <c r="E68" s="331" t="s">
        <v>344</v>
      </c>
      <c r="F68" s="217">
        <f t="shared" si="9"/>
        <v>0</v>
      </c>
      <c r="G68" s="214">
        <f t="shared" si="3"/>
        <v>0</v>
      </c>
      <c r="H68" s="138">
        <f t="shared" si="10"/>
        <v>0</v>
      </c>
      <c r="I68" s="214">
        <f t="shared" si="6"/>
        <v>0</v>
      </c>
      <c r="J68" s="142">
        <f t="shared" si="4"/>
        <v>0</v>
      </c>
      <c r="K68" s="148">
        <f t="shared" si="5"/>
        <v>0</v>
      </c>
      <c r="L68" s="28"/>
      <c r="M68" s="118">
        <v>0</v>
      </c>
      <c r="N68" s="119">
        <v>0</v>
      </c>
      <c r="O68" s="9"/>
      <c r="P68" s="118"/>
      <c r="Q68" s="119"/>
      <c r="S68" s="109"/>
    </row>
    <row r="69" spans="1:19" ht="28.8">
      <c r="A69" s="264">
        <v>58</v>
      </c>
      <c r="B69" s="317" t="s">
        <v>307</v>
      </c>
      <c r="C69" s="316" t="s">
        <v>340</v>
      </c>
      <c r="D69" s="330">
        <v>1</v>
      </c>
      <c r="E69" s="331" t="s">
        <v>0</v>
      </c>
      <c r="F69" s="217">
        <f t="shared" si="9"/>
        <v>0</v>
      </c>
      <c r="G69" s="214">
        <f t="shared" si="3"/>
        <v>0</v>
      </c>
      <c r="H69" s="138">
        <f t="shared" si="10"/>
        <v>0</v>
      </c>
      <c r="I69" s="214">
        <f t="shared" si="6"/>
        <v>0</v>
      </c>
      <c r="J69" s="142">
        <f t="shared" si="4"/>
        <v>0</v>
      </c>
      <c r="K69" s="148">
        <f t="shared" si="5"/>
        <v>0</v>
      </c>
      <c r="L69" s="28"/>
      <c r="M69" s="118">
        <v>0</v>
      </c>
      <c r="N69" s="119">
        <v>0</v>
      </c>
      <c r="O69" s="9"/>
      <c r="P69" s="118"/>
      <c r="Q69" s="119"/>
    </row>
    <row r="70" spans="1:19" ht="28.8">
      <c r="A70" s="264">
        <v>59</v>
      </c>
      <c r="B70" s="317" t="s">
        <v>308</v>
      </c>
      <c r="C70" s="316" t="s">
        <v>15</v>
      </c>
      <c r="D70" s="330">
        <v>1</v>
      </c>
      <c r="E70" s="331" t="s">
        <v>344</v>
      </c>
      <c r="F70" s="217">
        <f t="shared" si="9"/>
        <v>0</v>
      </c>
      <c r="G70" s="214">
        <f t="shared" si="3"/>
        <v>0</v>
      </c>
      <c r="H70" s="138">
        <f t="shared" si="10"/>
        <v>0</v>
      </c>
      <c r="I70" s="214">
        <f t="shared" si="6"/>
        <v>0</v>
      </c>
      <c r="J70" s="142">
        <f t="shared" si="4"/>
        <v>0</v>
      </c>
      <c r="K70" s="148">
        <f t="shared" si="5"/>
        <v>0</v>
      </c>
      <c r="L70" s="28"/>
      <c r="M70" s="118">
        <v>0</v>
      </c>
      <c r="N70" s="119">
        <v>0</v>
      </c>
      <c r="O70" s="9"/>
      <c r="P70" s="118"/>
      <c r="Q70" s="119"/>
      <c r="S70" s="109"/>
    </row>
    <row r="71" spans="1:19" ht="28.8">
      <c r="A71" s="264">
        <v>60</v>
      </c>
      <c r="B71" s="317" t="s">
        <v>309</v>
      </c>
      <c r="C71" s="316" t="s">
        <v>340</v>
      </c>
      <c r="D71" s="330">
        <v>1</v>
      </c>
      <c r="E71" s="331" t="s">
        <v>0</v>
      </c>
      <c r="F71" s="217">
        <f t="shared" si="9"/>
        <v>0</v>
      </c>
      <c r="G71" s="214">
        <f t="shared" si="3"/>
        <v>0</v>
      </c>
      <c r="H71" s="138">
        <f t="shared" si="10"/>
        <v>0</v>
      </c>
      <c r="I71" s="214">
        <f t="shared" si="6"/>
        <v>0</v>
      </c>
      <c r="J71" s="142">
        <f t="shared" si="4"/>
        <v>0</v>
      </c>
      <c r="K71" s="148">
        <f t="shared" si="5"/>
        <v>0</v>
      </c>
      <c r="L71" s="28"/>
      <c r="M71" s="118">
        <v>0</v>
      </c>
      <c r="N71" s="119">
        <v>0</v>
      </c>
      <c r="O71" s="9"/>
      <c r="P71" s="118"/>
      <c r="Q71" s="119"/>
    </row>
    <row r="72" spans="1:19" ht="28.8">
      <c r="A72" s="264">
        <v>61</v>
      </c>
      <c r="B72" s="317" t="s">
        <v>310</v>
      </c>
      <c r="C72" s="316" t="s">
        <v>15</v>
      </c>
      <c r="D72" s="330">
        <v>1</v>
      </c>
      <c r="E72" s="331" t="s">
        <v>344</v>
      </c>
      <c r="F72" s="217">
        <f t="shared" si="9"/>
        <v>0</v>
      </c>
      <c r="G72" s="214">
        <f t="shared" si="3"/>
        <v>0</v>
      </c>
      <c r="H72" s="138">
        <f t="shared" si="10"/>
        <v>0</v>
      </c>
      <c r="I72" s="214">
        <f t="shared" si="6"/>
        <v>0</v>
      </c>
      <c r="J72" s="142">
        <f t="shared" si="4"/>
        <v>0</v>
      </c>
      <c r="K72" s="148">
        <f t="shared" si="5"/>
        <v>0</v>
      </c>
      <c r="L72" s="28"/>
      <c r="M72" s="118">
        <v>0</v>
      </c>
      <c r="N72" s="119">
        <v>0</v>
      </c>
      <c r="O72" s="9"/>
      <c r="P72" s="118"/>
      <c r="Q72" s="119"/>
      <c r="S72" s="109"/>
    </row>
    <row r="73" spans="1:19" ht="43.2">
      <c r="A73" s="264">
        <v>62</v>
      </c>
      <c r="B73" s="317" t="s">
        <v>311</v>
      </c>
      <c r="C73" s="316" t="s">
        <v>15</v>
      </c>
      <c r="D73" s="330">
        <v>1</v>
      </c>
      <c r="E73" s="331" t="s">
        <v>3</v>
      </c>
      <c r="F73" s="217">
        <f t="shared" si="9"/>
        <v>0</v>
      </c>
      <c r="G73" s="214">
        <f t="shared" si="3"/>
        <v>0</v>
      </c>
      <c r="H73" s="138">
        <f t="shared" si="10"/>
        <v>0</v>
      </c>
      <c r="I73" s="214">
        <f t="shared" si="6"/>
        <v>0</v>
      </c>
      <c r="J73" s="142">
        <f t="shared" si="4"/>
        <v>0</v>
      </c>
      <c r="K73" s="148">
        <f t="shared" si="5"/>
        <v>0</v>
      </c>
      <c r="L73" s="28"/>
      <c r="M73" s="118">
        <v>0</v>
      </c>
      <c r="N73" s="119">
        <v>0</v>
      </c>
      <c r="O73" s="9"/>
      <c r="P73" s="118"/>
      <c r="Q73" s="119"/>
      <c r="S73" s="109"/>
    </row>
    <row r="74" spans="1:19" ht="16.2">
      <c r="A74" s="264">
        <v>63</v>
      </c>
      <c r="B74" s="317" t="s">
        <v>312</v>
      </c>
      <c r="C74" s="316" t="s">
        <v>342</v>
      </c>
      <c r="D74" s="330">
        <v>1</v>
      </c>
      <c r="E74" s="331">
        <v>1</v>
      </c>
      <c r="F74" s="217">
        <f t="shared" si="9"/>
        <v>0</v>
      </c>
      <c r="G74" s="214">
        <f t="shared" si="3"/>
        <v>0</v>
      </c>
      <c r="H74" s="138">
        <f t="shared" si="10"/>
        <v>0</v>
      </c>
      <c r="I74" s="214">
        <f t="shared" si="6"/>
        <v>0</v>
      </c>
      <c r="J74" s="142">
        <f t="shared" si="4"/>
        <v>0</v>
      </c>
      <c r="K74" s="148">
        <f t="shared" si="5"/>
        <v>0</v>
      </c>
      <c r="L74" s="28"/>
      <c r="M74" s="118">
        <v>0</v>
      </c>
      <c r="N74" s="119">
        <v>0</v>
      </c>
      <c r="O74" s="9"/>
      <c r="P74" s="118"/>
      <c r="Q74" s="119"/>
    </row>
    <row r="75" spans="1:19" ht="16.2">
      <c r="A75" s="264"/>
      <c r="B75" s="319" t="s">
        <v>313</v>
      </c>
      <c r="C75" s="316"/>
      <c r="D75" s="330"/>
      <c r="E75" s="331"/>
      <c r="F75" s="217"/>
      <c r="G75" s="214"/>
      <c r="H75" s="138"/>
      <c r="I75" s="214"/>
      <c r="J75" s="142"/>
      <c r="K75" s="148"/>
      <c r="L75" s="28"/>
      <c r="M75" s="118"/>
      <c r="N75" s="119"/>
      <c r="O75" s="9"/>
      <c r="P75" s="118"/>
      <c r="Q75" s="119"/>
    </row>
    <row r="76" spans="1:19" ht="16.2">
      <c r="A76" s="264">
        <v>64</v>
      </c>
      <c r="B76" s="318" t="s">
        <v>314</v>
      </c>
      <c r="C76" s="316" t="s">
        <v>27</v>
      </c>
      <c r="D76" s="330">
        <v>1</v>
      </c>
      <c r="E76" s="331" t="s">
        <v>345</v>
      </c>
      <c r="F76" s="217">
        <f t="shared" ref="F76:F90" si="12">M76/$J$4</f>
        <v>0</v>
      </c>
      <c r="G76" s="214">
        <f t="shared" si="3"/>
        <v>0</v>
      </c>
      <c r="H76" s="138">
        <f t="shared" ref="H76:H90" si="13">N76/$J$4</f>
        <v>0</v>
      </c>
      <c r="I76" s="214">
        <f t="shared" si="6"/>
        <v>0</v>
      </c>
      <c r="J76" s="142">
        <f t="shared" si="4"/>
        <v>0</v>
      </c>
      <c r="K76" s="148">
        <f t="shared" si="5"/>
        <v>0</v>
      </c>
      <c r="L76" s="28"/>
      <c r="M76" s="118">
        <v>0</v>
      </c>
      <c r="N76" s="119">
        <v>0</v>
      </c>
      <c r="O76" s="9"/>
      <c r="P76" s="118"/>
      <c r="Q76" s="119"/>
    </row>
    <row r="77" spans="1:19" ht="16.2">
      <c r="A77" s="264">
        <v>65</v>
      </c>
      <c r="B77" s="317" t="s">
        <v>315</v>
      </c>
      <c r="C77" s="316" t="s">
        <v>27</v>
      </c>
      <c r="D77" s="330">
        <v>1</v>
      </c>
      <c r="E77" s="331" t="s">
        <v>346</v>
      </c>
      <c r="F77" s="217">
        <f t="shared" si="12"/>
        <v>0</v>
      </c>
      <c r="G77" s="214">
        <f t="shared" ref="G77:G113" si="14">F77*E77</f>
        <v>0</v>
      </c>
      <c r="H77" s="138">
        <f t="shared" si="13"/>
        <v>0</v>
      </c>
      <c r="I77" s="214">
        <f t="shared" ref="I77:I113" si="15">H77*E77</f>
        <v>0</v>
      </c>
      <c r="J77" s="142">
        <f t="shared" ref="J77:J113" si="16">G77+I77</f>
        <v>0</v>
      </c>
      <c r="K77" s="148">
        <f t="shared" ref="K77:K113" si="17">J77/E77</f>
        <v>0</v>
      </c>
      <c r="L77" s="28"/>
      <c r="M77" s="118">
        <v>0</v>
      </c>
      <c r="N77" s="119">
        <v>0</v>
      </c>
      <c r="O77" s="9"/>
      <c r="P77" s="118"/>
      <c r="Q77" s="119"/>
    </row>
    <row r="78" spans="1:19" ht="16.2">
      <c r="A78" s="264">
        <v>66</v>
      </c>
      <c r="B78" s="317" t="s">
        <v>316</v>
      </c>
      <c r="C78" s="316" t="s">
        <v>27</v>
      </c>
      <c r="D78" s="330">
        <v>1</v>
      </c>
      <c r="E78" s="331" t="s">
        <v>347</v>
      </c>
      <c r="F78" s="217">
        <f t="shared" si="12"/>
        <v>0</v>
      </c>
      <c r="G78" s="214">
        <f t="shared" si="14"/>
        <v>0</v>
      </c>
      <c r="H78" s="138">
        <f t="shared" si="13"/>
        <v>0</v>
      </c>
      <c r="I78" s="214">
        <f t="shared" si="15"/>
        <v>0</v>
      </c>
      <c r="J78" s="142">
        <f t="shared" si="16"/>
        <v>0</v>
      </c>
      <c r="K78" s="148">
        <f t="shared" si="17"/>
        <v>0</v>
      </c>
      <c r="L78" s="28"/>
      <c r="M78" s="118">
        <v>0</v>
      </c>
      <c r="N78" s="119">
        <v>0</v>
      </c>
      <c r="O78" s="9"/>
      <c r="P78" s="118"/>
      <c r="Q78" s="119"/>
    </row>
    <row r="79" spans="1:19" ht="16.2">
      <c r="A79" s="264">
        <v>67</v>
      </c>
      <c r="B79" s="317" t="s">
        <v>317</v>
      </c>
      <c r="C79" s="316" t="s">
        <v>27</v>
      </c>
      <c r="D79" s="330">
        <v>1</v>
      </c>
      <c r="E79" s="331" t="s">
        <v>348</v>
      </c>
      <c r="F79" s="217">
        <f t="shared" si="12"/>
        <v>0</v>
      </c>
      <c r="G79" s="214">
        <f t="shared" si="14"/>
        <v>0</v>
      </c>
      <c r="H79" s="138">
        <f t="shared" si="13"/>
        <v>0</v>
      </c>
      <c r="I79" s="214">
        <f t="shared" si="15"/>
        <v>0</v>
      </c>
      <c r="J79" s="142">
        <f t="shared" si="16"/>
        <v>0</v>
      </c>
      <c r="K79" s="148">
        <f t="shared" si="17"/>
        <v>0</v>
      </c>
      <c r="L79" s="28"/>
      <c r="M79" s="118">
        <v>0</v>
      </c>
      <c r="N79" s="119">
        <v>0</v>
      </c>
      <c r="O79" s="9"/>
      <c r="P79" s="118"/>
      <c r="Q79" s="119"/>
    </row>
    <row r="80" spans="1:19" ht="16.2">
      <c r="A80" s="264">
        <v>68</v>
      </c>
      <c r="B80" s="317" t="s">
        <v>318</v>
      </c>
      <c r="C80" s="316" t="s">
        <v>27</v>
      </c>
      <c r="D80" s="330">
        <v>1</v>
      </c>
      <c r="E80" s="331" t="s">
        <v>349</v>
      </c>
      <c r="F80" s="217">
        <f t="shared" si="12"/>
        <v>0</v>
      </c>
      <c r="G80" s="214">
        <f t="shared" si="14"/>
        <v>0</v>
      </c>
      <c r="H80" s="138">
        <f t="shared" si="13"/>
        <v>0</v>
      </c>
      <c r="I80" s="214">
        <f t="shared" si="15"/>
        <v>0</v>
      </c>
      <c r="J80" s="142">
        <f t="shared" si="16"/>
        <v>0</v>
      </c>
      <c r="K80" s="148">
        <f t="shared" si="17"/>
        <v>0</v>
      </c>
      <c r="L80" s="28"/>
      <c r="M80" s="118">
        <v>0</v>
      </c>
      <c r="N80" s="119">
        <v>0</v>
      </c>
      <c r="O80" s="9"/>
      <c r="P80" s="118"/>
      <c r="Q80" s="119"/>
    </row>
    <row r="81" spans="1:17" ht="16.2">
      <c r="A81" s="264">
        <v>69</v>
      </c>
      <c r="B81" s="317" t="s">
        <v>319</v>
      </c>
      <c r="C81" s="316" t="s">
        <v>27</v>
      </c>
      <c r="D81" s="330">
        <v>1</v>
      </c>
      <c r="E81" s="331" t="s">
        <v>350</v>
      </c>
      <c r="F81" s="217">
        <f t="shared" si="12"/>
        <v>0</v>
      </c>
      <c r="G81" s="214">
        <f t="shared" si="14"/>
        <v>0</v>
      </c>
      <c r="H81" s="138">
        <f t="shared" si="13"/>
        <v>0</v>
      </c>
      <c r="I81" s="214">
        <f t="shared" si="15"/>
        <v>0</v>
      </c>
      <c r="J81" s="142">
        <f t="shared" si="16"/>
        <v>0</v>
      </c>
      <c r="K81" s="148">
        <f t="shared" si="17"/>
        <v>0</v>
      </c>
      <c r="L81" s="28"/>
      <c r="M81" s="118">
        <v>0</v>
      </c>
      <c r="N81" s="119">
        <v>0</v>
      </c>
      <c r="O81" s="9"/>
      <c r="P81" s="118"/>
      <c r="Q81" s="119"/>
    </row>
    <row r="82" spans="1:17" ht="16.2">
      <c r="A82" s="264">
        <v>70</v>
      </c>
      <c r="B82" s="317" t="s">
        <v>320</v>
      </c>
      <c r="C82" s="316" t="s">
        <v>27</v>
      </c>
      <c r="D82" s="330">
        <v>1</v>
      </c>
      <c r="E82" s="331" t="s">
        <v>351</v>
      </c>
      <c r="F82" s="217">
        <f t="shared" si="12"/>
        <v>0</v>
      </c>
      <c r="G82" s="214">
        <f t="shared" si="14"/>
        <v>0</v>
      </c>
      <c r="H82" s="138">
        <f t="shared" si="13"/>
        <v>0</v>
      </c>
      <c r="I82" s="214">
        <f t="shared" si="15"/>
        <v>0</v>
      </c>
      <c r="J82" s="142">
        <f t="shared" si="16"/>
        <v>0</v>
      </c>
      <c r="K82" s="148">
        <f t="shared" si="17"/>
        <v>0</v>
      </c>
      <c r="L82" s="28"/>
      <c r="M82" s="118">
        <v>0</v>
      </c>
      <c r="N82" s="119">
        <v>0</v>
      </c>
      <c r="O82" s="9"/>
      <c r="P82" s="118"/>
      <c r="Q82" s="119"/>
    </row>
    <row r="83" spans="1:17" ht="16.2">
      <c r="A83" s="264">
        <v>71</v>
      </c>
      <c r="B83" s="317" t="s">
        <v>321</v>
      </c>
      <c r="C83" s="316" t="s">
        <v>27</v>
      </c>
      <c r="D83" s="330">
        <v>1</v>
      </c>
      <c r="E83" s="331" t="s">
        <v>352</v>
      </c>
      <c r="F83" s="217">
        <f t="shared" si="12"/>
        <v>0</v>
      </c>
      <c r="G83" s="214">
        <f t="shared" si="14"/>
        <v>0</v>
      </c>
      <c r="H83" s="138">
        <f t="shared" si="13"/>
        <v>0</v>
      </c>
      <c r="I83" s="214">
        <f t="shared" si="15"/>
        <v>0</v>
      </c>
      <c r="J83" s="142">
        <f t="shared" si="16"/>
        <v>0</v>
      </c>
      <c r="K83" s="148">
        <f t="shared" si="17"/>
        <v>0</v>
      </c>
      <c r="L83" s="28"/>
      <c r="M83" s="118">
        <v>0</v>
      </c>
      <c r="N83" s="119">
        <v>0</v>
      </c>
      <c r="O83" s="9"/>
      <c r="P83" s="118"/>
      <c r="Q83" s="119"/>
    </row>
    <row r="84" spans="1:17" ht="16.2">
      <c r="A84" s="264">
        <v>72</v>
      </c>
      <c r="B84" s="317" t="s">
        <v>322</v>
      </c>
      <c r="C84" s="316" t="s">
        <v>27</v>
      </c>
      <c r="D84" s="330">
        <v>1</v>
      </c>
      <c r="E84" s="331" t="s">
        <v>353</v>
      </c>
      <c r="F84" s="217">
        <f t="shared" si="12"/>
        <v>0</v>
      </c>
      <c r="G84" s="214">
        <f t="shared" si="14"/>
        <v>0</v>
      </c>
      <c r="H84" s="138">
        <f t="shared" si="13"/>
        <v>0</v>
      </c>
      <c r="I84" s="214">
        <f t="shared" si="15"/>
        <v>0</v>
      </c>
      <c r="J84" s="142">
        <f t="shared" si="16"/>
        <v>0</v>
      </c>
      <c r="K84" s="148">
        <f t="shared" si="17"/>
        <v>0</v>
      </c>
      <c r="L84" s="28"/>
      <c r="M84" s="118">
        <v>0</v>
      </c>
      <c r="N84" s="119">
        <v>0</v>
      </c>
      <c r="O84" s="9"/>
      <c r="P84" s="118"/>
      <c r="Q84" s="119"/>
    </row>
    <row r="85" spans="1:17" ht="16.2">
      <c r="A85" s="264">
        <v>73</v>
      </c>
      <c r="B85" s="317" t="s">
        <v>323</v>
      </c>
      <c r="C85" s="316" t="s">
        <v>27</v>
      </c>
      <c r="D85" s="330">
        <v>1</v>
      </c>
      <c r="E85" s="331" t="s">
        <v>354</v>
      </c>
      <c r="F85" s="217">
        <f t="shared" si="12"/>
        <v>0</v>
      </c>
      <c r="G85" s="214">
        <f t="shared" si="14"/>
        <v>0</v>
      </c>
      <c r="H85" s="138">
        <f t="shared" si="13"/>
        <v>0</v>
      </c>
      <c r="I85" s="214">
        <f t="shared" si="15"/>
        <v>0</v>
      </c>
      <c r="J85" s="142">
        <f t="shared" si="16"/>
        <v>0</v>
      </c>
      <c r="K85" s="148">
        <f t="shared" si="17"/>
        <v>0</v>
      </c>
      <c r="L85" s="28"/>
      <c r="M85" s="118">
        <v>0</v>
      </c>
      <c r="N85" s="119">
        <v>0</v>
      </c>
      <c r="O85" s="9"/>
      <c r="P85" s="118"/>
      <c r="Q85" s="119"/>
    </row>
    <row r="86" spans="1:17" ht="16.2">
      <c r="A86" s="264">
        <v>74</v>
      </c>
      <c r="B86" s="317" t="s">
        <v>324</v>
      </c>
      <c r="C86" s="316" t="s">
        <v>27</v>
      </c>
      <c r="D86" s="330">
        <v>1</v>
      </c>
      <c r="E86" s="331" t="s">
        <v>355</v>
      </c>
      <c r="F86" s="217">
        <f t="shared" si="12"/>
        <v>0</v>
      </c>
      <c r="G86" s="214">
        <f t="shared" si="14"/>
        <v>0</v>
      </c>
      <c r="H86" s="138">
        <f t="shared" si="13"/>
        <v>0</v>
      </c>
      <c r="I86" s="214">
        <f t="shared" si="15"/>
        <v>0</v>
      </c>
      <c r="J86" s="142">
        <f t="shared" si="16"/>
        <v>0</v>
      </c>
      <c r="K86" s="148">
        <f t="shared" si="17"/>
        <v>0</v>
      </c>
      <c r="L86" s="28"/>
      <c r="M86" s="118">
        <v>0</v>
      </c>
      <c r="N86" s="119">
        <v>0</v>
      </c>
      <c r="O86" s="9"/>
      <c r="P86" s="118"/>
      <c r="Q86" s="119"/>
    </row>
    <row r="87" spans="1:17" ht="15.75" customHeight="1">
      <c r="A87" s="264">
        <v>75</v>
      </c>
      <c r="B87" s="317" t="s">
        <v>325</v>
      </c>
      <c r="C87" s="316" t="s">
        <v>15</v>
      </c>
      <c r="D87" s="330">
        <v>1</v>
      </c>
      <c r="E87" s="331">
        <v>120</v>
      </c>
      <c r="F87" s="217">
        <f t="shared" si="12"/>
        <v>0</v>
      </c>
      <c r="G87" s="214">
        <f t="shared" si="14"/>
        <v>0</v>
      </c>
      <c r="H87" s="138">
        <f t="shared" si="13"/>
        <v>0</v>
      </c>
      <c r="I87" s="214">
        <f t="shared" si="15"/>
        <v>0</v>
      </c>
      <c r="J87" s="142">
        <f t="shared" si="16"/>
        <v>0</v>
      </c>
      <c r="K87" s="148">
        <f t="shared" si="17"/>
        <v>0</v>
      </c>
      <c r="L87" s="28"/>
      <c r="M87" s="118">
        <v>0</v>
      </c>
      <c r="N87" s="119">
        <v>0</v>
      </c>
      <c r="O87" s="9"/>
      <c r="P87" s="118"/>
      <c r="Q87" s="119"/>
    </row>
    <row r="88" spans="1:17" ht="16.2">
      <c r="A88" s="264">
        <v>76</v>
      </c>
      <c r="B88" s="317" t="s">
        <v>326</v>
      </c>
      <c r="C88" s="316" t="s">
        <v>15</v>
      </c>
      <c r="D88" s="330">
        <v>1</v>
      </c>
      <c r="E88" s="331">
        <v>30</v>
      </c>
      <c r="F88" s="217">
        <f t="shared" si="12"/>
        <v>0</v>
      </c>
      <c r="G88" s="214">
        <f t="shared" si="14"/>
        <v>0</v>
      </c>
      <c r="H88" s="138">
        <f t="shared" si="13"/>
        <v>0</v>
      </c>
      <c r="I88" s="214">
        <f t="shared" si="15"/>
        <v>0</v>
      </c>
      <c r="J88" s="142">
        <f t="shared" si="16"/>
        <v>0</v>
      </c>
      <c r="K88" s="148">
        <f t="shared" si="17"/>
        <v>0</v>
      </c>
      <c r="L88" s="28"/>
      <c r="M88" s="118">
        <v>0</v>
      </c>
      <c r="N88" s="119">
        <v>0</v>
      </c>
      <c r="O88" s="9"/>
      <c r="P88" s="118"/>
      <c r="Q88" s="119"/>
    </row>
    <row r="89" spans="1:17" ht="16.2">
      <c r="A89" s="264">
        <v>77</v>
      </c>
      <c r="B89" s="317" t="s">
        <v>327</v>
      </c>
      <c r="C89" s="316" t="s">
        <v>15</v>
      </c>
      <c r="D89" s="330">
        <v>1</v>
      </c>
      <c r="E89" s="331">
        <v>30</v>
      </c>
      <c r="F89" s="217">
        <f t="shared" si="12"/>
        <v>0</v>
      </c>
      <c r="G89" s="214">
        <f t="shared" si="14"/>
        <v>0</v>
      </c>
      <c r="H89" s="138">
        <f t="shared" si="13"/>
        <v>0</v>
      </c>
      <c r="I89" s="214">
        <f t="shared" si="15"/>
        <v>0</v>
      </c>
      <c r="J89" s="142">
        <f t="shared" si="16"/>
        <v>0</v>
      </c>
      <c r="K89" s="148">
        <f t="shared" si="17"/>
        <v>0</v>
      </c>
      <c r="L89" s="28"/>
      <c r="M89" s="118">
        <v>0</v>
      </c>
      <c r="N89" s="119">
        <v>0</v>
      </c>
      <c r="O89" s="9"/>
      <c r="P89" s="118"/>
      <c r="Q89" s="119"/>
    </row>
    <row r="90" spans="1:17" ht="16.2">
      <c r="A90" s="264">
        <v>78</v>
      </c>
      <c r="B90" s="317" t="s">
        <v>312</v>
      </c>
      <c r="C90" s="316" t="s">
        <v>342</v>
      </c>
      <c r="D90" s="330">
        <v>1</v>
      </c>
      <c r="E90" s="331">
        <v>1</v>
      </c>
      <c r="F90" s="217">
        <f t="shared" si="12"/>
        <v>0</v>
      </c>
      <c r="G90" s="214">
        <f t="shared" si="14"/>
        <v>0</v>
      </c>
      <c r="H90" s="138">
        <f t="shared" si="13"/>
        <v>0</v>
      </c>
      <c r="I90" s="214">
        <f t="shared" si="15"/>
        <v>0</v>
      </c>
      <c r="J90" s="142">
        <f t="shared" si="16"/>
        <v>0</v>
      </c>
      <c r="K90" s="148">
        <f t="shared" si="17"/>
        <v>0</v>
      </c>
      <c r="L90" s="28"/>
      <c r="M90" s="118">
        <v>0</v>
      </c>
      <c r="N90" s="119">
        <v>0</v>
      </c>
      <c r="O90" s="9"/>
      <c r="P90" s="118"/>
      <c r="Q90" s="119"/>
    </row>
    <row r="91" spans="1:17">
      <c r="A91" s="264"/>
      <c r="B91" s="319" t="s">
        <v>384</v>
      </c>
      <c r="C91" s="320"/>
      <c r="D91" s="330"/>
      <c r="E91" s="331"/>
      <c r="F91" s="217"/>
      <c r="G91" s="214"/>
      <c r="H91" s="138"/>
      <c r="I91" s="214"/>
      <c r="J91" s="142"/>
      <c r="K91" s="148"/>
      <c r="L91" s="28"/>
      <c r="M91" s="118"/>
      <c r="N91" s="119"/>
      <c r="O91" s="9"/>
      <c r="P91" s="118"/>
      <c r="Q91" s="119"/>
    </row>
    <row r="92" spans="1:17" ht="16.2">
      <c r="A92" s="264">
        <v>79</v>
      </c>
      <c r="B92" s="318" t="s">
        <v>364</v>
      </c>
      <c r="C92" s="316" t="s">
        <v>15</v>
      </c>
      <c r="D92" s="330">
        <v>1</v>
      </c>
      <c r="E92" s="331">
        <v>206</v>
      </c>
      <c r="F92" s="217">
        <f t="shared" ref="F92:F99" si="18">M92/$J$4</f>
        <v>0</v>
      </c>
      <c r="G92" s="214">
        <f t="shared" ref="G92:G99" si="19">F92*E92</f>
        <v>0</v>
      </c>
      <c r="H92" s="138">
        <f t="shared" ref="H92:H99" si="20">N92/$J$4</f>
        <v>0</v>
      </c>
      <c r="I92" s="214">
        <f t="shared" ref="I92:I99" si="21">H92*E92</f>
        <v>0</v>
      </c>
      <c r="J92" s="142">
        <f t="shared" ref="J92:J99" si="22">G92+I92</f>
        <v>0</v>
      </c>
      <c r="K92" s="148">
        <f t="shared" ref="K92:K99" si="23">J92/E92</f>
        <v>0</v>
      </c>
      <c r="L92" s="28"/>
      <c r="M92" s="118">
        <v>0</v>
      </c>
      <c r="N92" s="119">
        <v>0</v>
      </c>
      <c r="O92" s="9"/>
      <c r="P92" s="118"/>
      <c r="Q92" s="119"/>
    </row>
    <row r="93" spans="1:17" ht="16.2">
      <c r="A93" s="264">
        <v>80</v>
      </c>
      <c r="B93" s="321" t="s">
        <v>365</v>
      </c>
      <c r="C93" s="316" t="s">
        <v>15</v>
      </c>
      <c r="D93" s="330">
        <v>1</v>
      </c>
      <c r="E93" s="331">
        <v>45</v>
      </c>
      <c r="F93" s="217">
        <f t="shared" si="18"/>
        <v>0</v>
      </c>
      <c r="G93" s="214">
        <f t="shared" si="19"/>
        <v>0</v>
      </c>
      <c r="H93" s="138">
        <f t="shared" si="20"/>
        <v>0</v>
      </c>
      <c r="I93" s="214">
        <f t="shared" si="21"/>
        <v>0</v>
      </c>
      <c r="J93" s="142">
        <f t="shared" si="22"/>
        <v>0</v>
      </c>
      <c r="K93" s="148">
        <f t="shared" si="23"/>
        <v>0</v>
      </c>
      <c r="L93" s="28"/>
      <c r="M93" s="118">
        <v>0</v>
      </c>
      <c r="N93" s="119">
        <v>0</v>
      </c>
      <c r="O93" s="9"/>
      <c r="P93" s="118"/>
      <c r="Q93" s="119"/>
    </row>
    <row r="94" spans="1:17" ht="16.2">
      <c r="A94" s="264">
        <v>81</v>
      </c>
      <c r="B94" s="321" t="s">
        <v>366</v>
      </c>
      <c r="C94" s="316" t="s">
        <v>15</v>
      </c>
      <c r="D94" s="330">
        <v>1</v>
      </c>
      <c r="E94" s="331">
        <v>51</v>
      </c>
      <c r="F94" s="217">
        <f t="shared" si="18"/>
        <v>0</v>
      </c>
      <c r="G94" s="214">
        <f t="shared" si="19"/>
        <v>0</v>
      </c>
      <c r="H94" s="138">
        <f t="shared" si="20"/>
        <v>0</v>
      </c>
      <c r="I94" s="214">
        <f t="shared" si="21"/>
        <v>0</v>
      </c>
      <c r="J94" s="142">
        <f t="shared" si="22"/>
        <v>0</v>
      </c>
      <c r="K94" s="148">
        <f t="shared" si="23"/>
        <v>0</v>
      </c>
      <c r="L94" s="28"/>
      <c r="M94" s="118">
        <v>0</v>
      </c>
      <c r="N94" s="119">
        <v>0</v>
      </c>
      <c r="O94" s="9"/>
      <c r="P94" s="118"/>
      <c r="Q94" s="119"/>
    </row>
    <row r="95" spans="1:17" ht="16.2">
      <c r="A95" s="264">
        <v>82</v>
      </c>
      <c r="B95" s="318" t="s">
        <v>397</v>
      </c>
      <c r="C95" s="316" t="s">
        <v>15</v>
      </c>
      <c r="D95" s="330">
        <v>1</v>
      </c>
      <c r="E95" s="331">
        <v>41</v>
      </c>
      <c r="F95" s="217">
        <f t="shared" si="18"/>
        <v>0</v>
      </c>
      <c r="G95" s="214">
        <f t="shared" si="19"/>
        <v>0</v>
      </c>
      <c r="H95" s="138">
        <f t="shared" si="20"/>
        <v>0</v>
      </c>
      <c r="I95" s="214">
        <f t="shared" si="21"/>
        <v>0</v>
      </c>
      <c r="J95" s="142">
        <f t="shared" si="22"/>
        <v>0</v>
      </c>
      <c r="K95" s="148">
        <f t="shared" si="23"/>
        <v>0</v>
      </c>
      <c r="L95" s="28"/>
      <c r="M95" s="118">
        <v>0</v>
      </c>
      <c r="N95" s="119">
        <v>0</v>
      </c>
      <c r="O95" s="9"/>
      <c r="P95" s="118"/>
      <c r="Q95" s="119"/>
    </row>
    <row r="96" spans="1:17" ht="16.2">
      <c r="A96" s="264">
        <v>83</v>
      </c>
      <c r="B96" s="321" t="s">
        <v>367</v>
      </c>
      <c r="C96" s="316" t="s">
        <v>15</v>
      </c>
      <c r="D96" s="330">
        <v>1</v>
      </c>
      <c r="E96" s="331">
        <v>286</v>
      </c>
      <c r="F96" s="217">
        <f t="shared" si="18"/>
        <v>0</v>
      </c>
      <c r="G96" s="214">
        <f t="shared" si="19"/>
        <v>0</v>
      </c>
      <c r="H96" s="138">
        <f t="shared" si="20"/>
        <v>0</v>
      </c>
      <c r="I96" s="214">
        <f t="shared" si="21"/>
        <v>0</v>
      </c>
      <c r="J96" s="142">
        <f t="shared" si="22"/>
        <v>0</v>
      </c>
      <c r="K96" s="148">
        <f t="shared" si="23"/>
        <v>0</v>
      </c>
      <c r="L96" s="28"/>
      <c r="M96" s="118">
        <v>0</v>
      </c>
      <c r="N96" s="119">
        <v>0</v>
      </c>
      <c r="O96" s="9"/>
      <c r="P96" s="118"/>
      <c r="Q96" s="119"/>
    </row>
    <row r="97" spans="1:17" ht="16.2">
      <c r="A97" s="264">
        <v>84</v>
      </c>
      <c r="B97" s="321" t="s">
        <v>368</v>
      </c>
      <c r="C97" s="316" t="s">
        <v>15</v>
      </c>
      <c r="D97" s="330">
        <v>1</v>
      </c>
      <c r="E97" s="331">
        <v>6</v>
      </c>
      <c r="F97" s="217">
        <f t="shared" si="18"/>
        <v>0</v>
      </c>
      <c r="G97" s="214">
        <f t="shared" si="19"/>
        <v>0</v>
      </c>
      <c r="H97" s="138">
        <f t="shared" si="20"/>
        <v>0</v>
      </c>
      <c r="I97" s="214">
        <f t="shared" si="21"/>
        <v>0</v>
      </c>
      <c r="J97" s="142">
        <f t="shared" si="22"/>
        <v>0</v>
      </c>
      <c r="K97" s="148">
        <f t="shared" si="23"/>
        <v>0</v>
      </c>
      <c r="L97" s="28"/>
      <c r="M97" s="118">
        <v>0</v>
      </c>
      <c r="N97" s="119">
        <v>0</v>
      </c>
      <c r="O97" s="9"/>
      <c r="P97" s="118"/>
      <c r="Q97" s="119"/>
    </row>
    <row r="98" spans="1:17" ht="16.2">
      <c r="A98" s="264">
        <v>85</v>
      </c>
      <c r="B98" s="321" t="s">
        <v>369</v>
      </c>
      <c r="C98" s="316" t="s">
        <v>15</v>
      </c>
      <c r="D98" s="330">
        <v>1</v>
      </c>
      <c r="E98" s="331">
        <v>54</v>
      </c>
      <c r="F98" s="217">
        <f t="shared" si="18"/>
        <v>0</v>
      </c>
      <c r="G98" s="214">
        <f t="shared" si="19"/>
        <v>0</v>
      </c>
      <c r="H98" s="138">
        <f t="shared" si="20"/>
        <v>0</v>
      </c>
      <c r="I98" s="214">
        <f t="shared" si="21"/>
        <v>0</v>
      </c>
      <c r="J98" s="142">
        <f t="shared" si="22"/>
        <v>0</v>
      </c>
      <c r="K98" s="148">
        <f t="shared" si="23"/>
        <v>0</v>
      </c>
      <c r="L98" s="28"/>
      <c r="M98" s="118">
        <v>0</v>
      </c>
      <c r="N98" s="119">
        <v>0</v>
      </c>
      <c r="O98" s="9"/>
      <c r="P98" s="118"/>
      <c r="Q98" s="119"/>
    </row>
    <row r="99" spans="1:17" ht="16.2">
      <c r="A99" s="264">
        <v>86</v>
      </c>
      <c r="B99" s="321" t="s">
        <v>370</v>
      </c>
      <c r="C99" s="316" t="s">
        <v>15</v>
      </c>
      <c r="D99" s="330">
        <v>1</v>
      </c>
      <c r="E99" s="331">
        <v>65</v>
      </c>
      <c r="F99" s="217">
        <f t="shared" si="18"/>
        <v>0</v>
      </c>
      <c r="G99" s="214">
        <f t="shared" si="19"/>
        <v>0</v>
      </c>
      <c r="H99" s="138">
        <f t="shared" si="20"/>
        <v>0</v>
      </c>
      <c r="I99" s="214">
        <f t="shared" si="21"/>
        <v>0</v>
      </c>
      <c r="J99" s="142">
        <f t="shared" si="22"/>
        <v>0</v>
      </c>
      <c r="K99" s="148">
        <f t="shared" si="23"/>
        <v>0</v>
      </c>
      <c r="L99" s="28"/>
      <c r="M99" s="118">
        <v>0</v>
      </c>
      <c r="N99" s="119">
        <v>0</v>
      </c>
      <c r="O99" s="9"/>
      <c r="P99" s="118"/>
      <c r="Q99" s="119"/>
    </row>
    <row r="100" spans="1:17" ht="16.2">
      <c r="A100" s="264"/>
      <c r="B100" s="322" t="s">
        <v>363</v>
      </c>
      <c r="C100" s="316"/>
      <c r="D100" s="330"/>
      <c r="E100" s="331"/>
      <c r="F100" s="217"/>
      <c r="G100" s="214"/>
      <c r="H100" s="138"/>
      <c r="I100" s="214"/>
      <c r="J100" s="142"/>
      <c r="K100" s="148"/>
      <c r="L100" s="28"/>
      <c r="M100" s="118"/>
      <c r="N100" s="119"/>
      <c r="O100" s="9"/>
      <c r="P100" s="118"/>
      <c r="Q100" s="119"/>
    </row>
    <row r="101" spans="1:17" ht="16.2">
      <c r="A101" s="264">
        <v>87</v>
      </c>
      <c r="B101" s="321" t="s">
        <v>328</v>
      </c>
      <c r="C101" s="316" t="s">
        <v>27</v>
      </c>
      <c r="D101" s="330">
        <v>1</v>
      </c>
      <c r="E101" s="331" t="s">
        <v>357</v>
      </c>
      <c r="F101" s="217">
        <f t="shared" ref="F101:F107" si="24">M101/$J$4</f>
        <v>0</v>
      </c>
      <c r="G101" s="214">
        <f t="shared" si="14"/>
        <v>0</v>
      </c>
      <c r="H101" s="138">
        <f t="shared" ref="H101:H107" si="25">N101/$J$4</f>
        <v>0</v>
      </c>
      <c r="I101" s="214">
        <f t="shared" si="15"/>
        <v>0</v>
      </c>
      <c r="J101" s="142">
        <f t="shared" si="16"/>
        <v>0</v>
      </c>
      <c r="K101" s="148">
        <f t="shared" si="17"/>
        <v>0</v>
      </c>
      <c r="L101" s="28"/>
      <c r="M101" s="118">
        <v>0</v>
      </c>
      <c r="N101" s="119">
        <v>0</v>
      </c>
      <c r="O101" s="9"/>
      <c r="P101" s="118"/>
      <c r="Q101" s="119"/>
    </row>
    <row r="102" spans="1:17" ht="16.2">
      <c r="A102" s="264">
        <v>88</v>
      </c>
      <c r="B102" s="323" t="s">
        <v>329</v>
      </c>
      <c r="C102" s="316" t="s">
        <v>27</v>
      </c>
      <c r="D102" s="330">
        <v>1</v>
      </c>
      <c r="E102" s="331" t="s">
        <v>358</v>
      </c>
      <c r="F102" s="217">
        <f t="shared" si="24"/>
        <v>0</v>
      </c>
      <c r="G102" s="214">
        <f t="shared" si="14"/>
        <v>0</v>
      </c>
      <c r="H102" s="138">
        <f t="shared" si="25"/>
        <v>0</v>
      </c>
      <c r="I102" s="214">
        <f t="shared" si="15"/>
        <v>0</v>
      </c>
      <c r="J102" s="142">
        <f t="shared" si="16"/>
        <v>0</v>
      </c>
      <c r="K102" s="148">
        <f t="shared" si="17"/>
        <v>0</v>
      </c>
      <c r="L102" s="28"/>
      <c r="M102" s="118">
        <v>0</v>
      </c>
      <c r="N102" s="119">
        <v>0</v>
      </c>
      <c r="O102" s="9"/>
      <c r="P102" s="118"/>
      <c r="Q102" s="119"/>
    </row>
    <row r="103" spans="1:17" ht="16.2">
      <c r="A103" s="264">
        <v>89</v>
      </c>
      <c r="B103" s="323" t="s">
        <v>330</v>
      </c>
      <c r="C103" s="316" t="s">
        <v>27</v>
      </c>
      <c r="D103" s="330">
        <v>1</v>
      </c>
      <c r="E103" s="331" t="s">
        <v>359</v>
      </c>
      <c r="F103" s="217">
        <f t="shared" si="24"/>
        <v>0</v>
      </c>
      <c r="G103" s="214">
        <f t="shared" si="14"/>
        <v>0</v>
      </c>
      <c r="H103" s="138">
        <f t="shared" si="25"/>
        <v>0</v>
      </c>
      <c r="I103" s="214">
        <f t="shared" si="15"/>
        <v>0</v>
      </c>
      <c r="J103" s="142">
        <f t="shared" si="16"/>
        <v>0</v>
      </c>
      <c r="K103" s="148">
        <f t="shared" si="17"/>
        <v>0</v>
      </c>
      <c r="L103" s="28"/>
      <c r="M103" s="118">
        <v>0</v>
      </c>
      <c r="N103" s="119">
        <v>0</v>
      </c>
      <c r="O103" s="9"/>
      <c r="P103" s="118"/>
      <c r="Q103" s="119"/>
    </row>
    <row r="104" spans="1:17" ht="28.8">
      <c r="A104" s="264">
        <v>90</v>
      </c>
      <c r="B104" s="321" t="s">
        <v>331</v>
      </c>
      <c r="C104" s="320" t="s">
        <v>27</v>
      </c>
      <c r="D104" s="330">
        <v>1</v>
      </c>
      <c r="E104" s="331" t="s">
        <v>360</v>
      </c>
      <c r="F104" s="217">
        <f t="shared" si="24"/>
        <v>0</v>
      </c>
      <c r="G104" s="214">
        <f t="shared" si="14"/>
        <v>0</v>
      </c>
      <c r="H104" s="138">
        <f t="shared" si="25"/>
        <v>0</v>
      </c>
      <c r="I104" s="214">
        <f t="shared" si="15"/>
        <v>0</v>
      </c>
      <c r="J104" s="142">
        <f t="shared" si="16"/>
        <v>0</v>
      </c>
      <c r="K104" s="148">
        <f t="shared" si="17"/>
        <v>0</v>
      </c>
      <c r="L104" s="28"/>
      <c r="M104" s="118">
        <v>0</v>
      </c>
      <c r="N104" s="119">
        <v>0</v>
      </c>
      <c r="O104" s="9"/>
      <c r="P104" s="118"/>
      <c r="Q104" s="119"/>
    </row>
    <row r="105" spans="1:17" ht="16.2">
      <c r="A105" s="264">
        <v>91</v>
      </c>
      <c r="B105" s="323" t="s">
        <v>332</v>
      </c>
      <c r="C105" s="316" t="s">
        <v>27</v>
      </c>
      <c r="D105" s="330">
        <v>1</v>
      </c>
      <c r="E105" s="331" t="s">
        <v>361</v>
      </c>
      <c r="F105" s="217">
        <f t="shared" si="24"/>
        <v>0</v>
      </c>
      <c r="G105" s="214">
        <f t="shared" si="14"/>
        <v>0</v>
      </c>
      <c r="H105" s="138">
        <f t="shared" si="25"/>
        <v>0</v>
      </c>
      <c r="I105" s="214">
        <f t="shared" si="15"/>
        <v>0</v>
      </c>
      <c r="J105" s="142">
        <f t="shared" si="16"/>
        <v>0</v>
      </c>
      <c r="K105" s="148">
        <f t="shared" si="17"/>
        <v>0</v>
      </c>
      <c r="L105" s="28"/>
      <c r="M105" s="118">
        <v>0</v>
      </c>
      <c r="N105" s="119">
        <v>0</v>
      </c>
      <c r="O105" s="9"/>
      <c r="P105" s="118"/>
      <c r="Q105" s="119"/>
    </row>
    <row r="106" spans="1:17" ht="16.2">
      <c r="A106" s="264">
        <v>92</v>
      </c>
      <c r="B106" s="323" t="s">
        <v>333</v>
      </c>
      <c r="C106" s="316" t="s">
        <v>27</v>
      </c>
      <c r="D106" s="330">
        <v>1</v>
      </c>
      <c r="E106" s="331" t="s">
        <v>347</v>
      </c>
      <c r="F106" s="217">
        <f t="shared" si="24"/>
        <v>0</v>
      </c>
      <c r="G106" s="214">
        <f t="shared" si="14"/>
        <v>0</v>
      </c>
      <c r="H106" s="138">
        <f t="shared" si="25"/>
        <v>0</v>
      </c>
      <c r="I106" s="214">
        <f t="shared" si="15"/>
        <v>0</v>
      </c>
      <c r="J106" s="142">
        <f t="shared" si="16"/>
        <v>0</v>
      </c>
      <c r="K106" s="148">
        <f t="shared" si="17"/>
        <v>0</v>
      </c>
      <c r="L106" s="28"/>
      <c r="M106" s="118">
        <v>0</v>
      </c>
      <c r="N106" s="119">
        <v>0</v>
      </c>
      <c r="O106" s="9"/>
      <c r="P106" s="118"/>
      <c r="Q106" s="119"/>
    </row>
    <row r="107" spans="1:17" ht="16.2">
      <c r="A107" s="264">
        <v>93</v>
      </c>
      <c r="B107" s="323" t="s">
        <v>334</v>
      </c>
      <c r="C107" s="316" t="s">
        <v>342</v>
      </c>
      <c r="D107" s="330">
        <v>1</v>
      </c>
      <c r="E107" s="331">
        <v>1</v>
      </c>
      <c r="F107" s="217">
        <f t="shared" si="24"/>
        <v>0</v>
      </c>
      <c r="G107" s="214">
        <f t="shared" si="14"/>
        <v>0</v>
      </c>
      <c r="H107" s="138">
        <f t="shared" si="25"/>
        <v>0</v>
      </c>
      <c r="I107" s="214">
        <f t="shared" si="15"/>
        <v>0</v>
      </c>
      <c r="J107" s="142">
        <f t="shared" si="16"/>
        <v>0</v>
      </c>
      <c r="K107" s="148">
        <f t="shared" si="17"/>
        <v>0</v>
      </c>
      <c r="L107" s="28"/>
      <c r="M107" s="118">
        <v>0</v>
      </c>
      <c r="N107" s="119">
        <v>0</v>
      </c>
      <c r="O107" s="9"/>
      <c r="P107" s="118"/>
      <c r="Q107" s="119"/>
    </row>
    <row r="108" spans="1:17">
      <c r="A108" s="264"/>
      <c r="B108" s="319" t="s">
        <v>335</v>
      </c>
      <c r="C108" s="320"/>
      <c r="D108" s="330"/>
      <c r="E108" s="331"/>
      <c r="F108" s="217"/>
      <c r="G108" s="214"/>
      <c r="H108" s="138"/>
      <c r="I108" s="214"/>
      <c r="J108" s="142"/>
      <c r="K108" s="148"/>
      <c r="L108" s="28"/>
      <c r="M108" s="118"/>
      <c r="N108" s="119"/>
      <c r="O108" s="9"/>
      <c r="P108" s="118"/>
      <c r="Q108" s="119"/>
    </row>
    <row r="109" spans="1:17" ht="16.2">
      <c r="A109" s="264">
        <v>94</v>
      </c>
      <c r="B109" s="317" t="s">
        <v>336</v>
      </c>
      <c r="C109" s="316" t="s">
        <v>27</v>
      </c>
      <c r="D109" s="330">
        <v>1</v>
      </c>
      <c r="E109" s="331" t="s">
        <v>362</v>
      </c>
      <c r="F109" s="217">
        <f>M109/$J$4</f>
        <v>0</v>
      </c>
      <c r="G109" s="214">
        <f t="shared" si="14"/>
        <v>0</v>
      </c>
      <c r="H109" s="138">
        <f>N109/$J$4</f>
        <v>0</v>
      </c>
      <c r="I109" s="214">
        <f t="shared" si="15"/>
        <v>0</v>
      </c>
      <c r="J109" s="142">
        <f t="shared" si="16"/>
        <v>0</v>
      </c>
      <c r="K109" s="148">
        <f t="shared" si="17"/>
        <v>0</v>
      </c>
      <c r="L109" s="28"/>
      <c r="M109" s="118">
        <v>0</v>
      </c>
      <c r="N109" s="119">
        <v>0</v>
      </c>
      <c r="O109" s="9"/>
      <c r="P109" s="118"/>
      <c r="Q109" s="119"/>
    </row>
    <row r="110" spans="1:17" ht="16.2">
      <c r="A110" s="264">
        <v>95</v>
      </c>
      <c r="B110" s="317" t="s">
        <v>337</v>
      </c>
      <c r="C110" s="316" t="s">
        <v>15</v>
      </c>
      <c r="D110" s="330">
        <v>1</v>
      </c>
      <c r="E110" s="331" t="s">
        <v>3</v>
      </c>
      <c r="F110" s="217">
        <f>M110/$J$4</f>
        <v>0</v>
      </c>
      <c r="G110" s="214">
        <f t="shared" si="14"/>
        <v>0</v>
      </c>
      <c r="H110" s="138">
        <f>N110/$J$4</f>
        <v>0</v>
      </c>
      <c r="I110" s="214">
        <f t="shared" si="15"/>
        <v>0</v>
      </c>
      <c r="J110" s="142">
        <f t="shared" si="16"/>
        <v>0</v>
      </c>
      <c r="K110" s="148">
        <f t="shared" si="17"/>
        <v>0</v>
      </c>
      <c r="L110" s="28"/>
      <c r="M110" s="118">
        <v>0</v>
      </c>
      <c r="N110" s="119">
        <v>0</v>
      </c>
      <c r="O110" s="9"/>
      <c r="P110" s="118"/>
      <c r="Q110" s="119"/>
    </row>
    <row r="111" spans="1:17" ht="16.2">
      <c r="A111" s="264">
        <v>96</v>
      </c>
      <c r="B111" s="317" t="s">
        <v>338</v>
      </c>
      <c r="C111" s="316" t="s">
        <v>27</v>
      </c>
      <c r="D111" s="330">
        <v>1</v>
      </c>
      <c r="E111" s="331" t="s">
        <v>356</v>
      </c>
      <c r="F111" s="217">
        <f>M111/$J$4</f>
        <v>0</v>
      </c>
      <c r="G111" s="214">
        <f t="shared" si="14"/>
        <v>0</v>
      </c>
      <c r="H111" s="138">
        <f>N111/$J$4</f>
        <v>0</v>
      </c>
      <c r="I111" s="214">
        <f t="shared" si="15"/>
        <v>0</v>
      </c>
      <c r="J111" s="142">
        <f t="shared" si="16"/>
        <v>0</v>
      </c>
      <c r="K111" s="148">
        <f t="shared" si="17"/>
        <v>0</v>
      </c>
      <c r="L111" s="28"/>
      <c r="M111" s="118">
        <v>0</v>
      </c>
      <c r="N111" s="119">
        <v>0</v>
      </c>
      <c r="O111" s="9"/>
      <c r="P111" s="118"/>
      <c r="Q111" s="119"/>
    </row>
    <row r="112" spans="1:17">
      <c r="A112" s="264">
        <v>97</v>
      </c>
      <c r="B112" s="324" t="s">
        <v>339</v>
      </c>
      <c r="C112" s="320" t="s">
        <v>15</v>
      </c>
      <c r="D112" s="330">
        <v>1</v>
      </c>
      <c r="E112" s="331" t="s">
        <v>344</v>
      </c>
      <c r="F112" s="217">
        <f>M112/$J$4</f>
        <v>0</v>
      </c>
      <c r="G112" s="214">
        <f t="shared" si="14"/>
        <v>0</v>
      </c>
      <c r="H112" s="138">
        <f>N112/$J$4</f>
        <v>0</v>
      </c>
      <c r="I112" s="214">
        <f t="shared" si="15"/>
        <v>0</v>
      </c>
      <c r="J112" s="142">
        <f t="shared" si="16"/>
        <v>0</v>
      </c>
      <c r="K112" s="148">
        <f t="shared" si="17"/>
        <v>0</v>
      </c>
      <c r="L112" s="28"/>
      <c r="M112" s="118">
        <v>0</v>
      </c>
      <c r="N112" s="119">
        <v>0</v>
      </c>
      <c r="O112" s="9"/>
      <c r="P112" s="118"/>
      <c r="Q112" s="119"/>
    </row>
    <row r="113" spans="1:17" ht="16.2">
      <c r="A113" s="264">
        <v>98</v>
      </c>
      <c r="B113" s="324" t="s">
        <v>334</v>
      </c>
      <c r="C113" s="316" t="s">
        <v>342</v>
      </c>
      <c r="D113" s="330">
        <v>1</v>
      </c>
      <c r="E113" s="331">
        <v>1</v>
      </c>
      <c r="F113" s="217">
        <f>M113/$J$4</f>
        <v>0</v>
      </c>
      <c r="G113" s="214">
        <f t="shared" si="14"/>
        <v>0</v>
      </c>
      <c r="H113" s="138">
        <f>N113/$J$4</f>
        <v>0</v>
      </c>
      <c r="I113" s="214">
        <f t="shared" si="15"/>
        <v>0</v>
      </c>
      <c r="J113" s="142">
        <f t="shared" si="16"/>
        <v>0</v>
      </c>
      <c r="K113" s="148">
        <f t="shared" si="17"/>
        <v>0</v>
      </c>
      <c r="L113" s="28"/>
      <c r="M113" s="118">
        <v>0</v>
      </c>
      <c r="N113" s="119">
        <v>0</v>
      </c>
      <c r="O113" s="9"/>
      <c r="P113" s="118"/>
      <c r="Q113" s="119"/>
    </row>
    <row r="114" spans="1:17" ht="16.2">
      <c r="A114" s="264">
        <v>99</v>
      </c>
      <c r="B114" s="325" t="s">
        <v>371</v>
      </c>
      <c r="C114" s="316" t="s">
        <v>15</v>
      </c>
      <c r="D114" s="330">
        <v>1</v>
      </c>
      <c r="E114" s="331">
        <v>1</v>
      </c>
      <c r="F114" s="217">
        <f t="shared" ref="F114:F120" si="26">M114/$J$4</f>
        <v>0</v>
      </c>
      <c r="G114" s="214">
        <f t="shared" ref="G114:G120" si="27">F114*E114</f>
        <v>0</v>
      </c>
      <c r="H114" s="138">
        <f t="shared" ref="H114:H120" si="28">N114/$J$4</f>
        <v>0</v>
      </c>
      <c r="I114" s="214">
        <f t="shared" ref="I114:I120" si="29">H114*E114</f>
        <v>0</v>
      </c>
      <c r="J114" s="142">
        <f t="shared" ref="J114:J120" si="30">G114+I114</f>
        <v>0</v>
      </c>
      <c r="K114" s="148">
        <f t="shared" ref="K114:K120" si="31">J114/E114</f>
        <v>0</v>
      </c>
      <c r="L114" s="28"/>
      <c r="M114" s="118">
        <v>0</v>
      </c>
      <c r="N114" s="119">
        <v>0</v>
      </c>
      <c r="O114" s="9"/>
      <c r="P114" s="118"/>
      <c r="Q114" s="119"/>
    </row>
    <row r="115" spans="1:17" ht="32.4">
      <c r="A115" s="264">
        <v>100</v>
      </c>
      <c r="B115" s="325" t="s">
        <v>372</v>
      </c>
      <c r="C115" s="316" t="s">
        <v>27</v>
      </c>
      <c r="D115" s="330">
        <v>1</v>
      </c>
      <c r="E115" s="331">
        <v>300</v>
      </c>
      <c r="F115" s="217">
        <f t="shared" si="26"/>
        <v>0</v>
      </c>
      <c r="G115" s="214">
        <f t="shared" si="27"/>
        <v>0</v>
      </c>
      <c r="H115" s="138">
        <f t="shared" si="28"/>
        <v>0</v>
      </c>
      <c r="I115" s="214">
        <f t="shared" si="29"/>
        <v>0</v>
      </c>
      <c r="J115" s="142">
        <f t="shared" si="30"/>
        <v>0</v>
      </c>
      <c r="K115" s="148">
        <f t="shared" si="31"/>
        <v>0</v>
      </c>
      <c r="L115" s="28"/>
      <c r="M115" s="118">
        <v>0</v>
      </c>
      <c r="N115" s="119">
        <v>0</v>
      </c>
      <c r="O115" s="9"/>
      <c r="P115" s="118"/>
      <c r="Q115" s="119"/>
    </row>
    <row r="116" spans="1:17" ht="16.2">
      <c r="A116" s="264">
        <v>101</v>
      </c>
      <c r="B116" s="324" t="s">
        <v>373</v>
      </c>
      <c r="C116" s="316" t="s">
        <v>27</v>
      </c>
      <c r="D116" s="330">
        <v>1</v>
      </c>
      <c r="E116" s="331">
        <v>100</v>
      </c>
      <c r="F116" s="217">
        <f t="shared" si="26"/>
        <v>0</v>
      </c>
      <c r="G116" s="214">
        <f t="shared" si="27"/>
        <v>0</v>
      </c>
      <c r="H116" s="138">
        <f t="shared" si="28"/>
        <v>0</v>
      </c>
      <c r="I116" s="214">
        <f t="shared" si="29"/>
        <v>0</v>
      </c>
      <c r="J116" s="142">
        <f t="shared" si="30"/>
        <v>0</v>
      </c>
      <c r="K116" s="148">
        <f t="shared" si="31"/>
        <v>0</v>
      </c>
      <c r="L116" s="28"/>
      <c r="M116" s="118">
        <v>0</v>
      </c>
      <c r="N116" s="119">
        <v>0</v>
      </c>
      <c r="O116" s="9"/>
      <c r="P116" s="118"/>
      <c r="Q116" s="119"/>
    </row>
    <row r="117" spans="1:17" ht="16.2">
      <c r="A117" s="264">
        <v>102</v>
      </c>
      <c r="B117" s="326" t="s">
        <v>32</v>
      </c>
      <c r="C117" s="316" t="s">
        <v>27</v>
      </c>
      <c r="D117" s="330">
        <v>1</v>
      </c>
      <c r="E117" s="331">
        <v>100</v>
      </c>
      <c r="F117" s="217">
        <f t="shared" si="26"/>
        <v>0</v>
      </c>
      <c r="G117" s="214">
        <f t="shared" si="27"/>
        <v>0</v>
      </c>
      <c r="H117" s="138">
        <f t="shared" si="28"/>
        <v>0</v>
      </c>
      <c r="I117" s="214">
        <f t="shared" si="29"/>
        <v>0</v>
      </c>
      <c r="J117" s="142">
        <f t="shared" si="30"/>
        <v>0</v>
      </c>
      <c r="K117" s="148">
        <f t="shared" si="31"/>
        <v>0</v>
      </c>
      <c r="L117" s="28"/>
      <c r="M117" s="118">
        <v>0</v>
      </c>
      <c r="N117" s="119">
        <v>0</v>
      </c>
      <c r="O117" s="9"/>
      <c r="P117" s="118"/>
      <c r="Q117" s="119"/>
    </row>
    <row r="118" spans="1:17" ht="16.2">
      <c r="A118" s="264">
        <v>103</v>
      </c>
      <c r="B118" s="326" t="s">
        <v>33</v>
      </c>
      <c r="C118" s="316" t="s">
        <v>15</v>
      </c>
      <c r="D118" s="330">
        <v>1</v>
      </c>
      <c r="E118" s="331">
        <v>200</v>
      </c>
      <c r="F118" s="217">
        <f t="shared" si="26"/>
        <v>0</v>
      </c>
      <c r="G118" s="214">
        <f t="shared" si="27"/>
        <v>0</v>
      </c>
      <c r="H118" s="138">
        <f t="shared" si="28"/>
        <v>0</v>
      </c>
      <c r="I118" s="214">
        <f t="shared" si="29"/>
        <v>0</v>
      </c>
      <c r="J118" s="142">
        <f t="shared" si="30"/>
        <v>0</v>
      </c>
      <c r="K118" s="148">
        <f t="shared" si="31"/>
        <v>0</v>
      </c>
      <c r="L118" s="28"/>
      <c r="M118" s="118">
        <v>0</v>
      </c>
      <c r="N118" s="119">
        <v>0</v>
      </c>
      <c r="O118" s="9"/>
      <c r="P118" s="118"/>
      <c r="Q118" s="119"/>
    </row>
    <row r="119" spans="1:17" ht="16.2">
      <c r="A119" s="264">
        <v>104</v>
      </c>
      <c r="B119" s="326" t="s">
        <v>34</v>
      </c>
      <c r="C119" s="316" t="s">
        <v>15</v>
      </c>
      <c r="D119" s="330">
        <v>1</v>
      </c>
      <c r="E119" s="331">
        <v>182</v>
      </c>
      <c r="F119" s="217">
        <f t="shared" si="26"/>
        <v>0</v>
      </c>
      <c r="G119" s="214">
        <f t="shared" si="27"/>
        <v>0</v>
      </c>
      <c r="H119" s="138">
        <f t="shared" si="28"/>
        <v>0</v>
      </c>
      <c r="I119" s="214">
        <f t="shared" si="29"/>
        <v>0</v>
      </c>
      <c r="J119" s="142">
        <f t="shared" si="30"/>
        <v>0</v>
      </c>
      <c r="K119" s="148">
        <f t="shared" si="31"/>
        <v>0</v>
      </c>
      <c r="L119" s="28"/>
      <c r="M119" s="118">
        <v>0</v>
      </c>
      <c r="N119" s="119">
        <v>0</v>
      </c>
      <c r="O119" s="9"/>
      <c r="P119" s="118"/>
      <c r="Q119" s="119"/>
    </row>
    <row r="120" spans="1:17" ht="16.2">
      <c r="A120" s="264">
        <v>105</v>
      </c>
      <c r="B120" s="326" t="s">
        <v>374</v>
      </c>
      <c r="C120" s="316" t="s">
        <v>15</v>
      </c>
      <c r="D120" s="330">
        <v>1</v>
      </c>
      <c r="E120" s="331">
        <v>364</v>
      </c>
      <c r="F120" s="217">
        <f t="shared" si="26"/>
        <v>0</v>
      </c>
      <c r="G120" s="214">
        <f t="shared" si="27"/>
        <v>0</v>
      </c>
      <c r="H120" s="138">
        <f t="shared" si="28"/>
        <v>0</v>
      </c>
      <c r="I120" s="214">
        <f t="shared" si="29"/>
        <v>0</v>
      </c>
      <c r="J120" s="142">
        <f t="shared" si="30"/>
        <v>0</v>
      </c>
      <c r="K120" s="148">
        <f t="shared" si="31"/>
        <v>0</v>
      </c>
      <c r="L120" s="28"/>
      <c r="M120" s="118">
        <v>0</v>
      </c>
      <c r="N120" s="119">
        <v>0</v>
      </c>
      <c r="O120" s="9"/>
      <c r="P120" s="118"/>
      <c r="Q120" s="119"/>
    </row>
    <row r="121" spans="1:17" ht="16.2">
      <c r="A121" s="264">
        <v>106</v>
      </c>
      <c r="B121" s="327" t="s">
        <v>382</v>
      </c>
      <c r="C121" s="316" t="s">
        <v>15</v>
      </c>
      <c r="D121" s="330">
        <v>1</v>
      </c>
      <c r="E121" s="331">
        <v>1</v>
      </c>
      <c r="F121" s="217">
        <f t="shared" ref="F121:F122" si="32">M121/$J$4</f>
        <v>0</v>
      </c>
      <c r="G121" s="214">
        <f t="shared" ref="G121:G122" si="33">F121*E121</f>
        <v>0</v>
      </c>
      <c r="H121" s="138">
        <f t="shared" ref="H121:H122" si="34">N121/$J$4</f>
        <v>0</v>
      </c>
      <c r="I121" s="214">
        <f t="shared" ref="I121:I122" si="35">H121*E121</f>
        <v>0</v>
      </c>
      <c r="J121" s="142">
        <f t="shared" ref="J121:J122" si="36">G121+I121</f>
        <v>0</v>
      </c>
      <c r="K121" s="148">
        <f t="shared" ref="K121:K122" si="37">J121/E121</f>
        <v>0</v>
      </c>
      <c r="L121" s="28"/>
      <c r="M121" s="118">
        <v>0</v>
      </c>
      <c r="N121" s="119">
        <v>0</v>
      </c>
      <c r="O121" s="9"/>
      <c r="P121" s="118"/>
      <c r="Q121" s="119"/>
    </row>
    <row r="122" spans="1:17" ht="16.8" thickBot="1">
      <c r="A122" s="275">
        <v>107</v>
      </c>
      <c r="B122" s="328" t="s">
        <v>383</v>
      </c>
      <c r="C122" s="329" t="s">
        <v>15</v>
      </c>
      <c r="D122" s="332">
        <v>1</v>
      </c>
      <c r="E122" s="333">
        <v>1</v>
      </c>
      <c r="F122" s="218">
        <f t="shared" si="32"/>
        <v>0</v>
      </c>
      <c r="G122" s="213">
        <f t="shared" si="33"/>
        <v>0</v>
      </c>
      <c r="H122" s="179">
        <f t="shared" si="34"/>
        <v>0</v>
      </c>
      <c r="I122" s="213">
        <f t="shared" si="35"/>
        <v>0</v>
      </c>
      <c r="J122" s="150">
        <f t="shared" si="36"/>
        <v>0</v>
      </c>
      <c r="K122" s="151">
        <f t="shared" si="37"/>
        <v>0</v>
      </c>
      <c r="L122" s="28"/>
      <c r="M122" s="159">
        <v>0</v>
      </c>
      <c r="N122" s="160">
        <v>0</v>
      </c>
      <c r="O122" s="9"/>
      <c r="P122" s="159"/>
      <c r="Q122" s="160"/>
    </row>
    <row r="123" spans="1:17" ht="16.2" thickBot="1">
      <c r="F123" s="34"/>
      <c r="G123" s="96">
        <f>SUM(G11:G122)</f>
        <v>0</v>
      </c>
      <c r="H123" s="83"/>
      <c r="I123" s="96">
        <f>SUM(I11:I122)</f>
        <v>0</v>
      </c>
      <c r="J123" s="97"/>
      <c r="K123" s="303"/>
      <c r="M123" s="36"/>
      <c r="N123" s="36"/>
      <c r="P123" s="36"/>
      <c r="Q123" s="36"/>
    </row>
    <row r="124" spans="1:17" ht="16.2" thickBot="1">
      <c r="F124" s="37"/>
      <c r="G124" s="85" t="s">
        <v>20</v>
      </c>
      <c r="H124" s="219">
        <v>0</v>
      </c>
      <c r="I124" s="251"/>
      <c r="J124" s="39">
        <f>H124*G123</f>
        <v>0</v>
      </c>
      <c r="K124" s="303"/>
      <c r="M124" s="36"/>
      <c r="N124" s="36"/>
      <c r="P124" s="36"/>
      <c r="Q124" s="36"/>
    </row>
    <row r="125" spans="1:17" ht="16.2" thickBot="1">
      <c r="F125" s="34"/>
      <c r="G125" s="40"/>
      <c r="H125" s="220"/>
      <c r="I125" s="252"/>
      <c r="J125" s="41"/>
      <c r="K125" s="303"/>
      <c r="M125" s="36"/>
      <c r="N125" s="36"/>
      <c r="P125" s="36"/>
      <c r="Q125" s="36"/>
    </row>
    <row r="126" spans="1:17" ht="16.2" thickBot="1">
      <c r="F126" s="37"/>
      <c r="G126" s="38" t="s">
        <v>21</v>
      </c>
      <c r="H126" s="219"/>
      <c r="I126" s="251"/>
      <c r="J126" s="39">
        <f>SUM(J11:J124)</f>
        <v>0</v>
      </c>
      <c r="K126" s="303"/>
      <c r="M126" s="36"/>
      <c r="N126" s="36"/>
      <c r="P126" s="36"/>
      <c r="Q126" s="36"/>
    </row>
    <row r="127" spans="1:17" ht="16.2" thickBot="1">
      <c r="F127" s="42"/>
      <c r="G127" s="43"/>
      <c r="H127" s="221"/>
      <c r="I127" s="253"/>
      <c r="J127" s="44"/>
      <c r="K127" s="303"/>
      <c r="M127" s="36"/>
      <c r="N127" s="36"/>
      <c r="P127" s="36"/>
      <c r="Q127" s="36"/>
    </row>
    <row r="128" spans="1:17">
      <c r="F128" s="45"/>
      <c r="G128" s="86" t="s">
        <v>22</v>
      </c>
      <c r="H128" s="222">
        <v>0</v>
      </c>
      <c r="I128" s="254"/>
      <c r="J128" s="47">
        <f>J126*H128</f>
        <v>0</v>
      </c>
      <c r="K128" s="303"/>
      <c r="M128" s="36"/>
      <c r="N128" s="36"/>
      <c r="P128" s="36"/>
      <c r="Q128" s="36"/>
    </row>
    <row r="129" spans="6:17" ht="16.2" thickBot="1">
      <c r="F129" s="48"/>
      <c r="G129" s="87" t="s">
        <v>23</v>
      </c>
      <c r="H129" s="223"/>
      <c r="I129" s="255"/>
      <c r="J129" s="50">
        <f>J126+J128</f>
        <v>0</v>
      </c>
      <c r="K129" s="303"/>
      <c r="M129" s="36"/>
      <c r="N129" s="36"/>
      <c r="P129" s="36"/>
      <c r="Q129" s="36"/>
    </row>
    <row r="130" spans="6:17" ht="16.2" thickBot="1">
      <c r="F130" s="51"/>
      <c r="G130" s="88"/>
      <c r="H130" s="224"/>
      <c r="I130" s="256"/>
      <c r="J130" s="53"/>
      <c r="K130" s="303"/>
      <c r="M130" s="36"/>
      <c r="N130" s="36"/>
      <c r="P130" s="36"/>
      <c r="Q130" s="36"/>
    </row>
    <row r="131" spans="6:17">
      <c r="F131" s="54"/>
      <c r="G131" s="86" t="s">
        <v>24</v>
      </c>
      <c r="H131" s="222">
        <v>0</v>
      </c>
      <c r="I131" s="254"/>
      <c r="J131" s="47">
        <f>J129*H131</f>
        <v>0</v>
      </c>
      <c r="K131" s="303"/>
      <c r="M131" s="36"/>
      <c r="N131" s="36"/>
      <c r="P131" s="36"/>
      <c r="Q131" s="36"/>
    </row>
    <row r="132" spans="6:17" ht="16.2" thickBot="1">
      <c r="F132" s="48"/>
      <c r="G132" s="87" t="s">
        <v>23</v>
      </c>
      <c r="H132" s="223"/>
      <c r="I132" s="255"/>
      <c r="J132" s="50">
        <f>J129+J131</f>
        <v>0</v>
      </c>
      <c r="K132" s="303"/>
      <c r="M132" s="36"/>
      <c r="N132" s="36"/>
      <c r="P132" s="36"/>
      <c r="Q132" s="36"/>
    </row>
    <row r="133" spans="6:17" ht="16.2" thickBot="1">
      <c r="F133" s="51"/>
      <c r="G133" s="88"/>
      <c r="H133" s="224"/>
      <c r="I133" s="256"/>
      <c r="J133" s="53"/>
      <c r="K133" s="303"/>
      <c r="M133" s="36"/>
      <c r="N133" s="36"/>
      <c r="P133" s="36"/>
      <c r="Q133" s="36"/>
    </row>
    <row r="134" spans="6:17">
      <c r="F134" s="54"/>
      <c r="G134" s="89" t="s">
        <v>25</v>
      </c>
      <c r="H134" s="222">
        <v>0.18</v>
      </c>
      <c r="I134" s="254"/>
      <c r="J134" s="55">
        <f>J132*H134</f>
        <v>0</v>
      </c>
      <c r="K134" s="303"/>
      <c r="M134" s="36"/>
      <c r="N134" s="36"/>
      <c r="P134" s="36"/>
      <c r="Q134" s="36"/>
    </row>
    <row r="135" spans="6:17" ht="16.2" thickBot="1">
      <c r="F135" s="48"/>
      <c r="G135" s="90" t="s">
        <v>26</v>
      </c>
      <c r="H135" s="225" t="s">
        <v>9</v>
      </c>
      <c r="I135" s="257"/>
      <c r="J135" s="58">
        <f>J132+J134</f>
        <v>0</v>
      </c>
      <c r="K135" s="303"/>
      <c r="M135" s="36"/>
      <c r="N135" s="36"/>
      <c r="P135" s="36"/>
      <c r="Q135" s="36"/>
    </row>
    <row r="136" spans="6:17">
      <c r="M136" s="36"/>
      <c r="N136" s="36"/>
      <c r="P136" s="36"/>
      <c r="Q136" s="36"/>
    </row>
    <row r="137" spans="6:17">
      <c r="M137" s="36"/>
      <c r="N137" s="36"/>
      <c r="P137" s="36"/>
      <c r="Q137" s="36"/>
    </row>
    <row r="138" spans="6:17">
      <c r="J138" s="59"/>
      <c r="M138" s="36"/>
      <c r="N138" s="36"/>
      <c r="P138" s="36"/>
      <c r="Q138" s="36"/>
    </row>
    <row r="139" spans="6:17">
      <c r="M139" s="36"/>
      <c r="N139" s="36"/>
      <c r="P139" s="36"/>
      <c r="Q139" s="36"/>
    </row>
  </sheetData>
  <sheetProtection algorithmName="SHA-512" hashValue="jtOQDwKLkKXL931t6dV0g2mQZi4TDlp9WmUYWd3od0D4ptUfKQJtfmkXhBONDxj39tmuT8U3R2Iifz/wD5MrCQ==" saltValue="nqb71PdBzGnygyeuED+O3g==" spinCount="100000" sheet="1" objects="1" scenarios="1"/>
  <autoFilter ref="A10:Q122" xr:uid="{F557A1E5-85A1-4617-9CCD-0B1FA263A08F}"/>
  <mergeCells count="19">
    <mergeCell ref="A5:F5"/>
    <mergeCell ref="B1:D1"/>
    <mergeCell ref="A2:B2"/>
    <mergeCell ref="H2:J2"/>
    <mergeCell ref="A3:F3"/>
    <mergeCell ref="A4:F4"/>
    <mergeCell ref="A6:F6"/>
    <mergeCell ref="A7:A8"/>
    <mergeCell ref="B7:B8"/>
    <mergeCell ref="C7:C8"/>
    <mergeCell ref="D7:E7"/>
    <mergeCell ref="F7:G7"/>
    <mergeCell ref="Q7:Q8"/>
    <mergeCell ref="H7:I7"/>
    <mergeCell ref="J7:J8"/>
    <mergeCell ref="K7:K8"/>
    <mergeCell ref="M7:M8"/>
    <mergeCell ref="N7:N8"/>
    <mergeCell ref="P7:P8"/>
  </mergeCells>
  <pageMargins left="0.7" right="0.7" top="0.75" bottom="0.75" header="0.3" footer="0.3"/>
  <pageSetup paperSize="9" scale="2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  <pageSetUpPr fitToPage="1"/>
  </sheetPr>
  <dimension ref="A1:Q168"/>
  <sheetViews>
    <sheetView showGridLines="0" topLeftCell="B1" zoomScale="80" zoomScaleNormal="80" workbookViewId="0">
      <pane ySplit="10" topLeftCell="A14" activePane="bottomLeft" state="frozen"/>
      <selection activeCell="A292" sqref="A292:XFD292"/>
      <selection pane="bottomLeft" activeCell="N21" sqref="N21"/>
    </sheetView>
  </sheetViews>
  <sheetFormatPr defaultColWidth="9" defaultRowHeight="15.6"/>
  <cols>
    <col min="1" max="1" width="6.19921875" style="15" customWidth="1"/>
    <col min="2" max="2" width="80.69921875" style="100" customWidth="1"/>
    <col min="3" max="3" width="7.09765625" style="15" bestFit="1" customWidth="1"/>
    <col min="4" max="4" width="5.19921875" style="15" customWidth="1"/>
    <col min="5" max="5" width="6.5" style="15" bestFit="1" customWidth="1"/>
    <col min="6" max="6" width="8.5" style="15" bestFit="1" customWidth="1"/>
    <col min="7" max="7" width="18" style="15" bestFit="1" customWidth="1"/>
    <col min="8" max="8" width="9.09765625" style="15" customWidth="1"/>
    <col min="9" max="9" width="12.5" style="15" bestFit="1" customWidth="1"/>
    <col min="10" max="10" width="14" style="15" bestFit="1" customWidth="1"/>
    <col min="11" max="11" width="13.8984375" style="98" bestFit="1" customWidth="1"/>
    <col min="12" max="12" width="2" style="112" customWidth="1"/>
    <col min="13" max="13" width="15" style="15" bestFit="1" customWidth="1"/>
    <col min="14" max="14" width="10.59765625" style="15" customWidth="1"/>
    <col min="15" max="15" width="2.8984375" style="15" customWidth="1"/>
    <col min="16" max="16" width="15" style="15" bestFit="1" customWidth="1"/>
    <col min="17" max="17" width="9.5" style="15" customWidth="1"/>
    <col min="18" max="18" width="6.59765625" style="15" customWidth="1"/>
    <col min="19" max="19" width="6.69921875" style="15" customWidth="1"/>
    <col min="20" max="16384" width="9" style="15"/>
  </cols>
  <sheetData>
    <row r="1" spans="1:17" ht="18" thickBot="1">
      <c r="A1" s="8"/>
      <c r="B1" s="378"/>
      <c r="C1" s="378"/>
      <c r="D1" s="378"/>
      <c r="E1" s="9"/>
      <c r="F1" s="10"/>
      <c r="G1" s="9"/>
      <c r="H1" s="11"/>
      <c r="I1" s="12"/>
      <c r="J1" s="11"/>
      <c r="K1" s="91"/>
      <c r="L1" s="93"/>
      <c r="M1" s="14"/>
      <c r="N1" s="14"/>
      <c r="P1" s="14"/>
      <c r="Q1" s="14"/>
    </row>
    <row r="2" spans="1:17" ht="18" customHeight="1" thickBot="1">
      <c r="A2" s="379" t="s">
        <v>452</v>
      </c>
      <c r="B2" s="380"/>
      <c r="C2" s="16"/>
      <c r="D2" s="10"/>
      <c r="E2" s="9"/>
      <c r="F2" s="10"/>
      <c r="G2" s="17"/>
      <c r="H2" s="381" t="s">
        <v>445</v>
      </c>
      <c r="I2" s="382"/>
      <c r="J2" s="383"/>
      <c r="K2" s="92"/>
      <c r="L2" s="111"/>
      <c r="M2" s="14"/>
      <c r="N2" s="19"/>
      <c r="P2" s="14"/>
      <c r="Q2" s="19"/>
    </row>
    <row r="3" spans="1:17" ht="16.5" customHeight="1" thickBot="1">
      <c r="A3" s="384"/>
      <c r="B3" s="384"/>
      <c r="C3" s="384"/>
      <c r="D3" s="384"/>
      <c r="E3" s="384"/>
      <c r="F3" s="384"/>
      <c r="G3" s="20"/>
      <c r="H3" s="74" t="s">
        <v>9</v>
      </c>
      <c r="I3" s="75" t="s">
        <v>8</v>
      </c>
      <c r="J3" s="76" t="s">
        <v>446</v>
      </c>
      <c r="K3" s="92"/>
      <c r="L3" s="111"/>
      <c r="M3" s="14"/>
      <c r="N3" s="19"/>
      <c r="P3" s="14"/>
      <c r="Q3" s="19"/>
    </row>
    <row r="4" spans="1:17" ht="16.2" thickBot="1">
      <c r="A4" s="384"/>
      <c r="B4" s="384"/>
      <c r="C4" s="384"/>
      <c r="D4" s="384"/>
      <c r="E4" s="384"/>
      <c r="F4" s="384"/>
      <c r="G4" s="21"/>
      <c r="H4" s="215">
        <f>J135</f>
        <v>0</v>
      </c>
      <c r="I4" s="216">
        <f>H4*J4</f>
        <v>0</v>
      </c>
      <c r="J4" s="79">
        <f>TOTAL!C7</f>
        <v>1</v>
      </c>
      <c r="K4" s="92"/>
      <c r="L4" s="111"/>
      <c r="M4" s="14"/>
      <c r="N4" s="19"/>
      <c r="P4" s="14"/>
      <c r="Q4" s="19"/>
    </row>
    <row r="5" spans="1:17">
      <c r="A5" s="377"/>
      <c r="B5" s="377"/>
      <c r="C5" s="377"/>
      <c r="D5" s="377"/>
      <c r="E5" s="377"/>
      <c r="F5" s="377"/>
      <c r="G5" s="22"/>
      <c r="H5" s="23"/>
      <c r="I5" s="24"/>
      <c r="J5" s="25"/>
      <c r="K5" s="92"/>
      <c r="L5" s="111"/>
      <c r="M5" s="14"/>
      <c r="N5" s="19"/>
      <c r="P5" s="14"/>
      <c r="Q5" s="19"/>
    </row>
    <row r="6" spans="1:17" ht="16.2" thickBot="1">
      <c r="A6" s="372"/>
      <c r="B6" s="372"/>
      <c r="C6" s="372"/>
      <c r="D6" s="372"/>
      <c r="E6" s="372"/>
      <c r="F6" s="372"/>
      <c r="G6" s="26"/>
      <c r="H6" s="16"/>
      <c r="I6" s="9"/>
      <c r="J6" s="27"/>
      <c r="K6" s="93"/>
      <c r="L6" s="93"/>
      <c r="M6" s="29"/>
      <c r="N6" s="29"/>
      <c r="P6" s="29"/>
      <c r="Q6" s="29"/>
    </row>
    <row r="7" spans="1:17" ht="16.2" customHeight="1">
      <c r="A7" s="357" t="s">
        <v>429</v>
      </c>
      <c r="B7" s="359" t="s">
        <v>430</v>
      </c>
      <c r="C7" s="375" t="s">
        <v>434</v>
      </c>
      <c r="D7" s="365" t="s">
        <v>435</v>
      </c>
      <c r="E7" s="365"/>
      <c r="F7" s="365" t="s">
        <v>438</v>
      </c>
      <c r="G7" s="365"/>
      <c r="H7" s="365" t="s">
        <v>440</v>
      </c>
      <c r="I7" s="365"/>
      <c r="J7" s="366" t="s">
        <v>433</v>
      </c>
      <c r="K7" s="368" t="s">
        <v>441</v>
      </c>
      <c r="L7" s="80"/>
      <c r="M7" s="370" t="s">
        <v>443</v>
      </c>
      <c r="N7" s="363" t="s">
        <v>444</v>
      </c>
      <c r="O7" s="30"/>
      <c r="P7" s="370" t="s">
        <v>447</v>
      </c>
      <c r="Q7" s="363" t="s">
        <v>448</v>
      </c>
    </row>
    <row r="8" spans="1:17">
      <c r="A8" s="358"/>
      <c r="B8" s="360"/>
      <c r="C8" s="389"/>
      <c r="D8" s="131" t="s">
        <v>436</v>
      </c>
      <c r="E8" s="132" t="s">
        <v>437</v>
      </c>
      <c r="F8" s="131" t="s">
        <v>439</v>
      </c>
      <c r="G8" s="132" t="s">
        <v>437</v>
      </c>
      <c r="H8" s="131" t="s">
        <v>439</v>
      </c>
      <c r="I8" s="132" t="s">
        <v>437</v>
      </c>
      <c r="J8" s="387"/>
      <c r="K8" s="388"/>
      <c r="L8" s="80"/>
      <c r="M8" s="371"/>
      <c r="N8" s="364"/>
      <c r="O8" s="30"/>
      <c r="P8" s="371"/>
      <c r="Q8" s="364"/>
    </row>
    <row r="9" spans="1:17">
      <c r="A9" s="143" t="s">
        <v>0</v>
      </c>
      <c r="B9" s="134" t="s">
        <v>344</v>
      </c>
      <c r="C9" s="133" t="s">
        <v>1</v>
      </c>
      <c r="D9" s="133" t="s">
        <v>2</v>
      </c>
      <c r="E9" s="133" t="s">
        <v>10</v>
      </c>
      <c r="F9" s="133" t="s">
        <v>3</v>
      </c>
      <c r="G9" s="133" t="s">
        <v>4</v>
      </c>
      <c r="H9" s="133" t="s">
        <v>5</v>
      </c>
      <c r="I9" s="133" t="s">
        <v>6</v>
      </c>
      <c r="J9" s="133" t="s">
        <v>7</v>
      </c>
      <c r="K9" s="144">
        <v>11</v>
      </c>
      <c r="L9" s="80"/>
      <c r="M9" s="143" t="s">
        <v>442</v>
      </c>
      <c r="N9" s="144" t="s">
        <v>12</v>
      </c>
      <c r="O9" s="30"/>
      <c r="P9" s="143" t="s">
        <v>11</v>
      </c>
      <c r="Q9" s="144" t="s">
        <v>13</v>
      </c>
    </row>
    <row r="10" spans="1:17" ht="16.2" thickBot="1">
      <c r="A10" s="261"/>
      <c r="B10" s="228"/>
      <c r="C10" s="229"/>
      <c r="D10" s="228"/>
      <c r="E10" s="228"/>
      <c r="F10" s="228"/>
      <c r="G10" s="228"/>
      <c r="H10" s="228"/>
      <c r="I10" s="228"/>
      <c r="J10" s="228"/>
      <c r="K10" s="262"/>
      <c r="L10" s="230"/>
      <c r="M10" s="231"/>
      <c r="N10" s="232"/>
      <c r="O10" s="30"/>
      <c r="P10" s="231"/>
      <c r="Q10" s="232"/>
    </row>
    <row r="11" spans="1:17" s="94" customFormat="1" ht="13.2">
      <c r="A11" s="385"/>
      <c r="B11" s="386"/>
      <c r="C11" s="386"/>
      <c r="D11" s="233"/>
      <c r="E11" s="233"/>
      <c r="F11" s="233"/>
      <c r="G11" s="233"/>
      <c r="H11" s="233"/>
      <c r="I11" s="233"/>
      <c r="J11" s="233"/>
      <c r="K11" s="279"/>
      <c r="L11" s="234"/>
      <c r="M11" s="235"/>
      <c r="N11" s="236"/>
      <c r="O11" s="237"/>
      <c r="P11" s="235"/>
      <c r="Q11" s="236"/>
    </row>
    <row r="12" spans="1:17">
      <c r="A12" s="264">
        <v>1</v>
      </c>
      <c r="B12" s="238" t="s">
        <v>117</v>
      </c>
      <c r="C12" s="239"/>
      <c r="D12" s="162"/>
      <c r="E12" s="162"/>
      <c r="F12" s="226"/>
      <c r="G12" s="164"/>
      <c r="H12" s="162"/>
      <c r="I12" s="164"/>
      <c r="J12" s="166"/>
      <c r="K12" s="344"/>
      <c r="L12" s="113"/>
      <c r="M12" s="171"/>
      <c r="N12" s="172"/>
      <c r="O12" s="9"/>
      <c r="P12" s="171"/>
      <c r="Q12" s="172"/>
    </row>
    <row r="13" spans="1:17" ht="30">
      <c r="A13" s="264">
        <f>A12+1</f>
        <v>2</v>
      </c>
      <c r="B13" s="240" t="s">
        <v>118</v>
      </c>
      <c r="C13" s="241" t="s">
        <v>125</v>
      </c>
      <c r="D13" s="162">
        <v>1</v>
      </c>
      <c r="E13" s="162">
        <v>1</v>
      </c>
      <c r="F13" s="226">
        <f>M13/$J$4</f>
        <v>0</v>
      </c>
      <c r="G13" s="167">
        <f t="shared" ref="G13" si="0">F13*E13</f>
        <v>0</v>
      </c>
      <c r="H13" s="227">
        <f>N13/$J$4</f>
        <v>0</v>
      </c>
      <c r="I13" s="167">
        <f t="shared" ref="I13" si="1">H13*E13</f>
        <v>0</v>
      </c>
      <c r="J13" s="168">
        <f t="shared" ref="J13" si="2">G13+I13</f>
        <v>0</v>
      </c>
      <c r="K13" s="345">
        <f>J13/E13</f>
        <v>0</v>
      </c>
      <c r="L13" s="113"/>
      <c r="M13" s="171">
        <v>0</v>
      </c>
      <c r="N13" s="172">
        <v>0</v>
      </c>
      <c r="O13" s="9"/>
      <c r="P13" s="171"/>
      <c r="Q13" s="172"/>
    </row>
    <row r="14" spans="1:17" ht="30">
      <c r="A14" s="264">
        <f t="shared" ref="A14:A19" si="3">A13+1</f>
        <v>3</v>
      </c>
      <c r="B14" s="240" t="s">
        <v>119</v>
      </c>
      <c r="C14" s="241" t="s">
        <v>126</v>
      </c>
      <c r="D14" s="162">
        <v>1</v>
      </c>
      <c r="E14" s="162">
        <v>1</v>
      </c>
      <c r="F14" s="226">
        <f t="shared" ref="F14:F19" si="4">M14/$J$4</f>
        <v>0</v>
      </c>
      <c r="G14" s="167">
        <f t="shared" ref="G14:G19" si="5">F14*E14</f>
        <v>0</v>
      </c>
      <c r="H14" s="227">
        <f t="shared" ref="H14:H19" si="6">N14/$J$4</f>
        <v>0</v>
      </c>
      <c r="I14" s="167">
        <f t="shared" ref="I14:I19" si="7">H14*E14</f>
        <v>0</v>
      </c>
      <c r="J14" s="168">
        <f t="shared" ref="J14:J19" si="8">G14+I14</f>
        <v>0</v>
      </c>
      <c r="K14" s="345">
        <f t="shared" ref="K14:K18" si="9">J14/E14</f>
        <v>0</v>
      </c>
      <c r="L14" s="113"/>
      <c r="M14" s="171">
        <v>0</v>
      </c>
      <c r="N14" s="172">
        <v>0</v>
      </c>
      <c r="O14" s="9"/>
      <c r="P14" s="171"/>
      <c r="Q14" s="172"/>
    </row>
    <row r="15" spans="1:17">
      <c r="A15" s="264">
        <f t="shared" si="3"/>
        <v>4</v>
      </c>
      <c r="B15" s="240" t="s">
        <v>120</v>
      </c>
      <c r="C15" s="241" t="s">
        <v>126</v>
      </c>
      <c r="D15" s="162">
        <v>1</v>
      </c>
      <c r="E15" s="162">
        <v>1</v>
      </c>
      <c r="F15" s="226">
        <f t="shared" si="4"/>
        <v>0</v>
      </c>
      <c r="G15" s="167">
        <f t="shared" si="5"/>
        <v>0</v>
      </c>
      <c r="H15" s="227">
        <f t="shared" si="6"/>
        <v>0</v>
      </c>
      <c r="I15" s="167">
        <f t="shared" si="7"/>
        <v>0</v>
      </c>
      <c r="J15" s="168">
        <f t="shared" si="8"/>
        <v>0</v>
      </c>
      <c r="K15" s="345">
        <f t="shared" si="9"/>
        <v>0</v>
      </c>
      <c r="L15" s="113"/>
      <c r="M15" s="171">
        <v>0</v>
      </c>
      <c r="N15" s="172">
        <v>0</v>
      </c>
      <c r="O15" s="9"/>
      <c r="P15" s="171"/>
      <c r="Q15" s="172"/>
    </row>
    <row r="16" spans="1:17">
      <c r="A16" s="264">
        <f t="shared" si="3"/>
        <v>5</v>
      </c>
      <c r="B16" s="240" t="s">
        <v>121</v>
      </c>
      <c r="C16" s="241" t="s">
        <v>126</v>
      </c>
      <c r="D16" s="162">
        <v>1</v>
      </c>
      <c r="E16" s="162">
        <v>1</v>
      </c>
      <c r="F16" s="226">
        <f t="shared" si="4"/>
        <v>0</v>
      </c>
      <c r="G16" s="167">
        <f t="shared" si="5"/>
        <v>0</v>
      </c>
      <c r="H16" s="227">
        <f t="shared" si="6"/>
        <v>0</v>
      </c>
      <c r="I16" s="167">
        <f t="shared" si="7"/>
        <v>0</v>
      </c>
      <c r="J16" s="168">
        <f t="shared" si="8"/>
        <v>0</v>
      </c>
      <c r="K16" s="345">
        <f t="shared" si="9"/>
        <v>0</v>
      </c>
      <c r="L16" s="113"/>
      <c r="M16" s="171">
        <v>0</v>
      </c>
      <c r="N16" s="172">
        <v>0</v>
      </c>
      <c r="O16" s="9"/>
      <c r="P16" s="171"/>
      <c r="Q16" s="172"/>
    </row>
    <row r="17" spans="1:17">
      <c r="A17" s="264">
        <f t="shared" si="3"/>
        <v>6</v>
      </c>
      <c r="B17" s="240" t="s">
        <v>122</v>
      </c>
      <c r="C17" s="241" t="s">
        <v>126</v>
      </c>
      <c r="D17" s="162">
        <v>1</v>
      </c>
      <c r="E17" s="162">
        <v>1</v>
      </c>
      <c r="F17" s="226">
        <f t="shared" si="4"/>
        <v>0</v>
      </c>
      <c r="G17" s="167">
        <f t="shared" si="5"/>
        <v>0</v>
      </c>
      <c r="H17" s="227">
        <f t="shared" si="6"/>
        <v>0</v>
      </c>
      <c r="I17" s="167">
        <f t="shared" si="7"/>
        <v>0</v>
      </c>
      <c r="J17" s="168">
        <f t="shared" si="8"/>
        <v>0</v>
      </c>
      <c r="K17" s="345">
        <f t="shared" si="9"/>
        <v>0</v>
      </c>
      <c r="L17" s="113"/>
      <c r="M17" s="171">
        <v>0</v>
      </c>
      <c r="N17" s="172">
        <v>0</v>
      </c>
      <c r="O17" s="9"/>
      <c r="P17" s="171"/>
      <c r="Q17" s="172"/>
    </row>
    <row r="18" spans="1:17">
      <c r="A18" s="264">
        <f t="shared" si="3"/>
        <v>7</v>
      </c>
      <c r="B18" s="240" t="s">
        <v>123</v>
      </c>
      <c r="C18" s="241" t="s">
        <v>126</v>
      </c>
      <c r="D18" s="162">
        <v>1</v>
      </c>
      <c r="E18" s="162">
        <v>2</v>
      </c>
      <c r="F18" s="226">
        <f t="shared" si="4"/>
        <v>0</v>
      </c>
      <c r="G18" s="167">
        <f t="shared" si="5"/>
        <v>0</v>
      </c>
      <c r="H18" s="227">
        <f t="shared" si="6"/>
        <v>0</v>
      </c>
      <c r="I18" s="167">
        <f t="shared" si="7"/>
        <v>0</v>
      </c>
      <c r="J18" s="168">
        <f t="shared" si="8"/>
        <v>0</v>
      </c>
      <c r="K18" s="345">
        <f t="shared" si="9"/>
        <v>0</v>
      </c>
      <c r="L18" s="113"/>
      <c r="M18" s="171">
        <v>0</v>
      </c>
      <c r="N18" s="172">
        <v>0</v>
      </c>
      <c r="O18" s="9"/>
      <c r="P18" s="171"/>
      <c r="Q18" s="172"/>
    </row>
    <row r="19" spans="1:17" ht="30">
      <c r="A19" s="264">
        <f t="shared" si="3"/>
        <v>8</v>
      </c>
      <c r="B19" s="240" t="s">
        <v>124</v>
      </c>
      <c r="C19" s="241" t="s">
        <v>126</v>
      </c>
      <c r="D19" s="162">
        <v>1</v>
      </c>
      <c r="E19" s="162">
        <v>1</v>
      </c>
      <c r="F19" s="226">
        <f t="shared" si="4"/>
        <v>0</v>
      </c>
      <c r="G19" s="167">
        <f t="shared" si="5"/>
        <v>0</v>
      </c>
      <c r="H19" s="227">
        <f t="shared" si="6"/>
        <v>0</v>
      </c>
      <c r="I19" s="167">
        <f t="shared" si="7"/>
        <v>0</v>
      </c>
      <c r="J19" s="168">
        <f t="shared" si="8"/>
        <v>0</v>
      </c>
      <c r="K19" s="345">
        <f>J19/E19</f>
        <v>0</v>
      </c>
      <c r="L19" s="113"/>
      <c r="M19" s="171">
        <v>0</v>
      </c>
      <c r="N19" s="172">
        <v>0</v>
      </c>
      <c r="O19" s="9"/>
      <c r="P19" s="171"/>
      <c r="Q19" s="172"/>
    </row>
    <row r="20" spans="1:17">
      <c r="A20" s="264"/>
      <c r="B20" s="242" t="s">
        <v>375</v>
      </c>
      <c r="C20" s="239"/>
      <c r="D20" s="162"/>
      <c r="E20" s="162"/>
      <c r="F20" s="226"/>
      <c r="G20" s="167"/>
      <c r="H20" s="227"/>
      <c r="I20" s="167"/>
      <c r="J20" s="168"/>
      <c r="K20" s="345"/>
      <c r="L20" s="113"/>
      <c r="M20" s="171">
        <v>0</v>
      </c>
      <c r="N20" s="172">
        <v>0</v>
      </c>
      <c r="O20" s="9"/>
      <c r="P20" s="171"/>
      <c r="Q20" s="172"/>
    </row>
    <row r="21" spans="1:17" ht="58.8">
      <c r="A21" s="264">
        <f>A19+1</f>
        <v>9</v>
      </c>
      <c r="B21" s="243" t="s">
        <v>376</v>
      </c>
      <c r="C21" s="241" t="s">
        <v>125</v>
      </c>
      <c r="D21" s="162">
        <v>1</v>
      </c>
      <c r="E21" s="162">
        <v>2</v>
      </c>
      <c r="F21" s="226">
        <f>M21/$J$4</f>
        <v>0</v>
      </c>
      <c r="G21" s="167">
        <f t="shared" ref="G21:G24" si="10">F21*E21</f>
        <v>0</v>
      </c>
      <c r="H21" s="227">
        <f>N21/$J$4</f>
        <v>0</v>
      </c>
      <c r="I21" s="167">
        <f t="shared" ref="I21:I24" si="11">H21*E21</f>
        <v>0</v>
      </c>
      <c r="J21" s="168">
        <f t="shared" ref="J21:J24" si="12">G21+I21</f>
        <v>0</v>
      </c>
      <c r="K21" s="345">
        <f>J21/E21</f>
        <v>0</v>
      </c>
      <c r="L21" s="113"/>
      <c r="M21" s="171">
        <v>0</v>
      </c>
      <c r="N21" s="172">
        <v>0</v>
      </c>
      <c r="O21" s="9"/>
      <c r="P21" s="171"/>
      <c r="Q21" s="172"/>
    </row>
    <row r="22" spans="1:17">
      <c r="A22" s="264">
        <f t="shared" ref="A22:A24" si="13">A21+1</f>
        <v>10</v>
      </c>
      <c r="B22" s="240" t="s">
        <v>377</v>
      </c>
      <c r="C22" s="241"/>
      <c r="D22" s="162"/>
      <c r="E22" s="162"/>
      <c r="F22" s="226">
        <f t="shared" ref="F22:F24" si="14">M22/$J$4</f>
        <v>0</v>
      </c>
      <c r="G22" s="167">
        <f t="shared" si="10"/>
        <v>0</v>
      </c>
      <c r="H22" s="227">
        <f t="shared" ref="H22:H24" si="15">N22/$J$4</f>
        <v>0</v>
      </c>
      <c r="I22" s="167">
        <f t="shared" si="11"/>
        <v>0</v>
      </c>
      <c r="J22" s="168">
        <f t="shared" si="12"/>
        <v>0</v>
      </c>
      <c r="K22" s="345" t="e">
        <f t="shared" ref="K22:K24" si="16">J22/E22</f>
        <v>#DIV/0!</v>
      </c>
      <c r="L22" s="113"/>
      <c r="M22" s="171">
        <v>0</v>
      </c>
      <c r="N22" s="172">
        <v>0</v>
      </c>
      <c r="O22" s="9"/>
      <c r="P22" s="171"/>
      <c r="Q22" s="172"/>
    </row>
    <row r="23" spans="1:17">
      <c r="A23" s="264">
        <f t="shared" si="13"/>
        <v>11</v>
      </c>
      <c r="B23" s="240" t="s">
        <v>378</v>
      </c>
      <c r="C23" s="241"/>
      <c r="D23" s="162"/>
      <c r="E23" s="162"/>
      <c r="F23" s="226">
        <f t="shared" si="14"/>
        <v>0</v>
      </c>
      <c r="G23" s="167">
        <f t="shared" si="10"/>
        <v>0</v>
      </c>
      <c r="H23" s="227">
        <f t="shared" si="15"/>
        <v>0</v>
      </c>
      <c r="I23" s="167">
        <f t="shared" si="11"/>
        <v>0</v>
      </c>
      <c r="J23" s="168">
        <f t="shared" si="12"/>
        <v>0</v>
      </c>
      <c r="K23" s="345" t="e">
        <f t="shared" si="16"/>
        <v>#DIV/0!</v>
      </c>
      <c r="L23" s="113"/>
      <c r="M23" s="171">
        <v>0</v>
      </c>
      <c r="N23" s="172">
        <v>0</v>
      </c>
      <c r="O23" s="9"/>
      <c r="P23" s="171"/>
      <c r="Q23" s="172"/>
    </row>
    <row r="24" spans="1:17">
      <c r="A24" s="264">
        <f t="shared" si="13"/>
        <v>12</v>
      </c>
      <c r="B24" s="240" t="s">
        <v>379</v>
      </c>
      <c r="C24" s="241"/>
      <c r="D24" s="162"/>
      <c r="E24" s="162"/>
      <c r="F24" s="226">
        <f t="shared" si="14"/>
        <v>0</v>
      </c>
      <c r="G24" s="167">
        <f t="shared" si="10"/>
        <v>0</v>
      </c>
      <c r="H24" s="227">
        <f t="shared" si="15"/>
        <v>0</v>
      </c>
      <c r="I24" s="167">
        <f t="shared" si="11"/>
        <v>0</v>
      </c>
      <c r="J24" s="168">
        <f t="shared" si="12"/>
        <v>0</v>
      </c>
      <c r="K24" s="345" t="e">
        <f t="shared" si="16"/>
        <v>#DIV/0!</v>
      </c>
      <c r="L24" s="113"/>
      <c r="M24" s="171">
        <v>0</v>
      </c>
      <c r="N24" s="172">
        <v>0</v>
      </c>
      <c r="O24" s="9"/>
      <c r="P24" s="171"/>
      <c r="Q24" s="172"/>
    </row>
    <row r="25" spans="1:17">
      <c r="A25" s="264"/>
      <c r="B25" s="242" t="s">
        <v>380</v>
      </c>
      <c r="C25" s="239"/>
      <c r="D25" s="162"/>
      <c r="E25" s="162"/>
      <c r="F25" s="226"/>
      <c r="G25" s="164"/>
      <c r="H25" s="162"/>
      <c r="I25" s="164"/>
      <c r="J25" s="166"/>
      <c r="K25" s="344"/>
      <c r="L25" s="113"/>
      <c r="M25" s="171"/>
      <c r="N25" s="172"/>
      <c r="O25" s="9"/>
      <c r="P25" s="171"/>
      <c r="Q25" s="172"/>
    </row>
    <row r="26" spans="1:17" ht="58.8">
      <c r="A26" s="264">
        <f>A24+1</f>
        <v>13</v>
      </c>
      <c r="B26" s="243" t="s">
        <v>381</v>
      </c>
      <c r="C26" s="241" t="s">
        <v>125</v>
      </c>
      <c r="D26" s="162">
        <v>1</v>
      </c>
      <c r="E26" s="162">
        <v>2</v>
      </c>
      <c r="F26" s="226">
        <f>M26/$J$4</f>
        <v>0</v>
      </c>
      <c r="G26" s="167">
        <f t="shared" ref="G26" si="17">F26*E26</f>
        <v>0</v>
      </c>
      <c r="H26" s="227">
        <f>N26/$J$4</f>
        <v>0</v>
      </c>
      <c r="I26" s="167">
        <f t="shared" ref="I26" si="18">H26*E26</f>
        <v>0</v>
      </c>
      <c r="J26" s="168">
        <f t="shared" ref="J26" si="19">G26+I26</f>
        <v>0</v>
      </c>
      <c r="K26" s="345">
        <f>J26/E26</f>
        <v>0</v>
      </c>
      <c r="L26" s="113"/>
      <c r="M26" s="171">
        <v>0</v>
      </c>
      <c r="N26" s="172">
        <v>0</v>
      </c>
      <c r="O26" s="9"/>
      <c r="P26" s="171"/>
      <c r="Q26" s="172"/>
    </row>
    <row r="27" spans="1:17">
      <c r="A27" s="264">
        <f t="shared" ref="A27:A29" si="20">A26+1</f>
        <v>14</v>
      </c>
      <c r="B27" s="240" t="s">
        <v>377</v>
      </c>
      <c r="C27" s="241"/>
      <c r="D27" s="162"/>
      <c r="E27" s="162"/>
      <c r="F27" s="226">
        <f t="shared" ref="F27:F29" si="21">M27/$J$4</f>
        <v>0</v>
      </c>
      <c r="G27" s="167">
        <f t="shared" ref="G27:G29" si="22">F27*E27</f>
        <v>0</v>
      </c>
      <c r="H27" s="227">
        <f t="shared" ref="H27:H29" si="23">N27/$J$4</f>
        <v>0</v>
      </c>
      <c r="I27" s="167">
        <f t="shared" ref="I27:I29" si="24">H27*E27</f>
        <v>0</v>
      </c>
      <c r="J27" s="168">
        <f t="shared" ref="J27:J29" si="25">G27+I27</f>
        <v>0</v>
      </c>
      <c r="K27" s="345" t="e">
        <f t="shared" ref="K27:K29" si="26">J27/E27</f>
        <v>#DIV/0!</v>
      </c>
      <c r="L27" s="113"/>
      <c r="M27" s="171"/>
      <c r="N27" s="172"/>
      <c r="O27" s="9"/>
      <c r="P27" s="171"/>
      <c r="Q27" s="172"/>
    </row>
    <row r="28" spans="1:17">
      <c r="A28" s="264">
        <f t="shared" si="20"/>
        <v>15</v>
      </c>
      <c r="B28" s="240" t="s">
        <v>378</v>
      </c>
      <c r="C28" s="241"/>
      <c r="D28" s="162"/>
      <c r="E28" s="162"/>
      <c r="F28" s="226">
        <f t="shared" si="21"/>
        <v>0</v>
      </c>
      <c r="G28" s="167">
        <f t="shared" si="22"/>
        <v>0</v>
      </c>
      <c r="H28" s="227">
        <f t="shared" si="23"/>
        <v>0</v>
      </c>
      <c r="I28" s="167">
        <f t="shared" si="24"/>
        <v>0</v>
      </c>
      <c r="J28" s="168">
        <f t="shared" si="25"/>
        <v>0</v>
      </c>
      <c r="K28" s="345" t="e">
        <f t="shared" si="26"/>
        <v>#DIV/0!</v>
      </c>
      <c r="L28" s="113"/>
      <c r="M28" s="171"/>
      <c r="N28" s="172"/>
      <c r="O28" s="9"/>
      <c r="P28" s="171"/>
      <c r="Q28" s="172"/>
    </row>
    <row r="29" spans="1:17">
      <c r="A29" s="264">
        <f t="shared" si="20"/>
        <v>16</v>
      </c>
      <c r="B29" s="240" t="s">
        <v>379</v>
      </c>
      <c r="C29" s="241"/>
      <c r="D29" s="162"/>
      <c r="E29" s="162"/>
      <c r="F29" s="226">
        <f t="shared" si="21"/>
        <v>0</v>
      </c>
      <c r="G29" s="167">
        <f t="shared" si="22"/>
        <v>0</v>
      </c>
      <c r="H29" s="227">
        <f t="shared" si="23"/>
        <v>0</v>
      </c>
      <c r="I29" s="167">
        <f t="shared" si="24"/>
        <v>0</v>
      </c>
      <c r="J29" s="168">
        <f t="shared" si="25"/>
        <v>0</v>
      </c>
      <c r="K29" s="345" t="e">
        <f t="shared" si="26"/>
        <v>#DIV/0!</v>
      </c>
      <c r="L29" s="113"/>
      <c r="M29" s="171"/>
      <c r="N29" s="172"/>
      <c r="O29" s="9"/>
      <c r="P29" s="171"/>
      <c r="Q29" s="172"/>
    </row>
    <row r="30" spans="1:17">
      <c r="A30" s="264"/>
      <c r="B30" s="244" t="s">
        <v>127</v>
      </c>
      <c r="C30" s="242"/>
      <c r="D30" s="334"/>
      <c r="E30" s="334"/>
      <c r="F30" s="226"/>
      <c r="G30" s="164"/>
      <c r="H30" s="162"/>
      <c r="I30" s="164"/>
      <c r="J30" s="166"/>
      <c r="K30" s="344"/>
      <c r="L30" s="113"/>
      <c r="M30" s="171"/>
      <c r="N30" s="172"/>
      <c r="O30" s="9"/>
      <c r="P30" s="171"/>
      <c r="Q30" s="172"/>
    </row>
    <row r="31" spans="1:17" ht="32.4">
      <c r="A31" s="264">
        <f>A29+1</f>
        <v>17</v>
      </c>
      <c r="B31" s="245" t="s">
        <v>128</v>
      </c>
      <c r="C31" s="246" t="s">
        <v>29</v>
      </c>
      <c r="D31" s="162">
        <v>1</v>
      </c>
      <c r="E31" s="162">
        <v>1</v>
      </c>
      <c r="F31" s="226">
        <f t="shared" ref="F31" si="27">M31/$J$4</f>
        <v>0</v>
      </c>
      <c r="G31" s="167">
        <f t="shared" ref="G31" si="28">F31*E31</f>
        <v>0</v>
      </c>
      <c r="H31" s="227">
        <f t="shared" ref="H31" si="29">N31/$J$4</f>
        <v>0</v>
      </c>
      <c r="I31" s="167">
        <f t="shared" ref="I31" si="30">H31*E31</f>
        <v>0</v>
      </c>
      <c r="J31" s="168">
        <f t="shared" ref="J31" si="31">G31+I31</f>
        <v>0</v>
      </c>
      <c r="K31" s="345">
        <f t="shared" ref="K31" si="32">J31/E31</f>
        <v>0</v>
      </c>
      <c r="L31" s="113"/>
      <c r="M31" s="171">
        <v>0</v>
      </c>
      <c r="N31" s="172">
        <v>0</v>
      </c>
      <c r="O31" s="9"/>
      <c r="P31" s="171"/>
      <c r="Q31" s="172"/>
    </row>
    <row r="32" spans="1:17" ht="32.4">
      <c r="A32" s="264">
        <f>A31+1</f>
        <v>18</v>
      </c>
      <c r="B32" s="245" t="s">
        <v>129</v>
      </c>
      <c r="C32" s="246" t="s">
        <v>29</v>
      </c>
      <c r="D32" s="162">
        <v>1</v>
      </c>
      <c r="E32" s="162">
        <v>1</v>
      </c>
      <c r="F32" s="226">
        <f t="shared" ref="F32:F49" si="33">M32/$J$4</f>
        <v>0</v>
      </c>
      <c r="G32" s="167">
        <f t="shared" ref="G32:G49" si="34">F32*E32</f>
        <v>0</v>
      </c>
      <c r="H32" s="227">
        <f t="shared" ref="H32:H49" si="35">N32/$J$4</f>
        <v>0</v>
      </c>
      <c r="I32" s="167">
        <f t="shared" ref="I32:I49" si="36">H32*E32</f>
        <v>0</v>
      </c>
      <c r="J32" s="168">
        <f t="shared" ref="J32:J49" si="37">G32+I32</f>
        <v>0</v>
      </c>
      <c r="K32" s="345">
        <f t="shared" ref="K32:K49" si="38">J32/E32</f>
        <v>0</v>
      </c>
      <c r="L32" s="113"/>
      <c r="M32" s="171">
        <v>0</v>
      </c>
      <c r="N32" s="172">
        <v>0</v>
      </c>
      <c r="O32" s="9"/>
      <c r="P32" s="171"/>
      <c r="Q32" s="172"/>
    </row>
    <row r="33" spans="1:17" ht="32.4">
      <c r="A33" s="264">
        <f t="shared" ref="A33:A47" si="39">A32+1</f>
        <v>19</v>
      </c>
      <c r="B33" s="245" t="s">
        <v>130</v>
      </c>
      <c r="C33" s="246" t="s">
        <v>29</v>
      </c>
      <c r="D33" s="162">
        <v>1</v>
      </c>
      <c r="E33" s="162">
        <v>1</v>
      </c>
      <c r="F33" s="226">
        <f t="shared" si="33"/>
        <v>0</v>
      </c>
      <c r="G33" s="167">
        <f t="shared" si="34"/>
        <v>0</v>
      </c>
      <c r="H33" s="227">
        <f t="shared" si="35"/>
        <v>0</v>
      </c>
      <c r="I33" s="167">
        <f t="shared" si="36"/>
        <v>0</v>
      </c>
      <c r="J33" s="168">
        <f t="shared" si="37"/>
        <v>0</v>
      </c>
      <c r="K33" s="345">
        <f t="shared" si="38"/>
        <v>0</v>
      </c>
      <c r="L33" s="113"/>
      <c r="M33" s="171">
        <v>0</v>
      </c>
      <c r="N33" s="172">
        <v>0</v>
      </c>
      <c r="O33" s="9"/>
      <c r="P33" s="171"/>
      <c r="Q33" s="172"/>
    </row>
    <row r="34" spans="1:17" ht="32.4">
      <c r="A34" s="264">
        <f t="shared" si="39"/>
        <v>20</v>
      </c>
      <c r="B34" s="245" t="s">
        <v>131</v>
      </c>
      <c r="C34" s="246" t="s">
        <v>29</v>
      </c>
      <c r="D34" s="162">
        <v>1</v>
      </c>
      <c r="E34" s="162">
        <v>2</v>
      </c>
      <c r="F34" s="226">
        <f t="shared" si="33"/>
        <v>0</v>
      </c>
      <c r="G34" s="167">
        <f t="shared" si="34"/>
        <v>0</v>
      </c>
      <c r="H34" s="227">
        <f t="shared" si="35"/>
        <v>0</v>
      </c>
      <c r="I34" s="167">
        <f t="shared" si="36"/>
        <v>0</v>
      </c>
      <c r="J34" s="168">
        <f t="shared" si="37"/>
        <v>0</v>
      </c>
      <c r="K34" s="345">
        <f t="shared" si="38"/>
        <v>0</v>
      </c>
      <c r="L34" s="113"/>
      <c r="M34" s="171">
        <v>0</v>
      </c>
      <c r="N34" s="172">
        <v>0</v>
      </c>
      <c r="O34" s="9"/>
      <c r="P34" s="171"/>
      <c r="Q34" s="172"/>
    </row>
    <row r="35" spans="1:17" ht="32.4">
      <c r="A35" s="264">
        <f t="shared" si="39"/>
        <v>21</v>
      </c>
      <c r="B35" s="245" t="s">
        <v>132</v>
      </c>
      <c r="C35" s="246" t="s">
        <v>29</v>
      </c>
      <c r="D35" s="162">
        <v>1</v>
      </c>
      <c r="E35" s="162">
        <v>1</v>
      </c>
      <c r="F35" s="226">
        <f t="shared" si="33"/>
        <v>0</v>
      </c>
      <c r="G35" s="167">
        <f t="shared" si="34"/>
        <v>0</v>
      </c>
      <c r="H35" s="227">
        <f t="shared" si="35"/>
        <v>0</v>
      </c>
      <c r="I35" s="167">
        <f t="shared" si="36"/>
        <v>0</v>
      </c>
      <c r="J35" s="168">
        <f t="shared" si="37"/>
        <v>0</v>
      </c>
      <c r="K35" s="345">
        <f t="shared" si="38"/>
        <v>0</v>
      </c>
      <c r="L35" s="113"/>
      <c r="M35" s="171">
        <v>0</v>
      </c>
      <c r="N35" s="172">
        <v>0</v>
      </c>
      <c r="O35" s="9"/>
      <c r="P35" s="171"/>
      <c r="Q35" s="172"/>
    </row>
    <row r="36" spans="1:17" ht="32.4">
      <c r="A36" s="264">
        <f t="shared" si="39"/>
        <v>22</v>
      </c>
      <c r="B36" s="245" t="s">
        <v>133</v>
      </c>
      <c r="C36" s="246" t="s">
        <v>29</v>
      </c>
      <c r="D36" s="162">
        <v>1</v>
      </c>
      <c r="E36" s="162">
        <v>1</v>
      </c>
      <c r="F36" s="226">
        <f t="shared" si="33"/>
        <v>0</v>
      </c>
      <c r="G36" s="167">
        <f t="shared" si="34"/>
        <v>0</v>
      </c>
      <c r="H36" s="227">
        <f t="shared" si="35"/>
        <v>0</v>
      </c>
      <c r="I36" s="167">
        <f t="shared" si="36"/>
        <v>0</v>
      </c>
      <c r="J36" s="168">
        <f t="shared" si="37"/>
        <v>0</v>
      </c>
      <c r="K36" s="345">
        <f t="shared" si="38"/>
        <v>0</v>
      </c>
      <c r="L36" s="113"/>
      <c r="M36" s="171">
        <v>0</v>
      </c>
      <c r="N36" s="172">
        <v>0</v>
      </c>
      <c r="O36" s="9"/>
      <c r="P36" s="171"/>
      <c r="Q36" s="172"/>
    </row>
    <row r="37" spans="1:17" ht="32.4">
      <c r="A37" s="264">
        <f t="shared" si="39"/>
        <v>23</v>
      </c>
      <c r="B37" s="245" t="s">
        <v>134</v>
      </c>
      <c r="C37" s="246" t="s">
        <v>29</v>
      </c>
      <c r="D37" s="162">
        <v>1</v>
      </c>
      <c r="E37" s="162">
        <v>1</v>
      </c>
      <c r="F37" s="226">
        <f t="shared" ref="F37:F44" si="40">M37/$J$4</f>
        <v>0</v>
      </c>
      <c r="G37" s="167">
        <f t="shared" ref="G37:G44" si="41">F37*E37</f>
        <v>0</v>
      </c>
      <c r="H37" s="227">
        <f t="shared" ref="H37:H44" si="42">N37/$J$4</f>
        <v>0</v>
      </c>
      <c r="I37" s="167">
        <f t="shared" ref="I37:I44" si="43">H37*E37</f>
        <v>0</v>
      </c>
      <c r="J37" s="168">
        <f t="shared" ref="J37:J44" si="44">G37+I37</f>
        <v>0</v>
      </c>
      <c r="K37" s="345">
        <f t="shared" ref="K37:K44" si="45">J37/E37</f>
        <v>0</v>
      </c>
      <c r="L37" s="113"/>
      <c r="M37" s="171">
        <v>0</v>
      </c>
      <c r="N37" s="172">
        <v>0</v>
      </c>
      <c r="O37" s="9"/>
      <c r="P37" s="171"/>
      <c r="Q37" s="172"/>
    </row>
    <row r="38" spans="1:17" ht="32.4">
      <c r="A38" s="264">
        <f t="shared" si="39"/>
        <v>24</v>
      </c>
      <c r="B38" s="245" t="s">
        <v>135</v>
      </c>
      <c r="C38" s="246" t="s">
        <v>29</v>
      </c>
      <c r="D38" s="162">
        <v>1</v>
      </c>
      <c r="E38" s="162">
        <v>1</v>
      </c>
      <c r="F38" s="226">
        <f t="shared" si="40"/>
        <v>0</v>
      </c>
      <c r="G38" s="167">
        <f t="shared" si="41"/>
        <v>0</v>
      </c>
      <c r="H38" s="227">
        <f t="shared" si="42"/>
        <v>0</v>
      </c>
      <c r="I38" s="167">
        <f t="shared" si="43"/>
        <v>0</v>
      </c>
      <c r="J38" s="168">
        <f t="shared" si="44"/>
        <v>0</v>
      </c>
      <c r="K38" s="345">
        <f t="shared" si="45"/>
        <v>0</v>
      </c>
      <c r="L38" s="113"/>
      <c r="M38" s="171">
        <v>0</v>
      </c>
      <c r="N38" s="172">
        <v>0</v>
      </c>
      <c r="O38" s="9"/>
      <c r="P38" s="171"/>
      <c r="Q38" s="172"/>
    </row>
    <row r="39" spans="1:17" ht="32.4">
      <c r="A39" s="264">
        <f t="shared" si="39"/>
        <v>25</v>
      </c>
      <c r="B39" s="245" t="s">
        <v>136</v>
      </c>
      <c r="C39" s="246" t="s">
        <v>29</v>
      </c>
      <c r="D39" s="162">
        <v>1</v>
      </c>
      <c r="E39" s="162">
        <v>1</v>
      </c>
      <c r="F39" s="226">
        <f t="shared" si="40"/>
        <v>0</v>
      </c>
      <c r="G39" s="167">
        <f t="shared" si="41"/>
        <v>0</v>
      </c>
      <c r="H39" s="227">
        <f t="shared" si="42"/>
        <v>0</v>
      </c>
      <c r="I39" s="167">
        <f t="shared" si="43"/>
        <v>0</v>
      </c>
      <c r="J39" s="168">
        <f t="shared" si="44"/>
        <v>0</v>
      </c>
      <c r="K39" s="345">
        <f t="shared" si="45"/>
        <v>0</v>
      </c>
      <c r="L39" s="113"/>
      <c r="M39" s="171">
        <v>0</v>
      </c>
      <c r="N39" s="172">
        <v>0</v>
      </c>
      <c r="O39" s="9"/>
      <c r="P39" s="171"/>
      <c r="Q39" s="172"/>
    </row>
    <row r="40" spans="1:17" ht="32.4">
      <c r="A40" s="264">
        <f>A39+1</f>
        <v>26</v>
      </c>
      <c r="B40" s="245" t="s">
        <v>138</v>
      </c>
      <c r="C40" s="246" t="s">
        <v>29</v>
      </c>
      <c r="D40" s="162">
        <v>1</v>
      </c>
      <c r="E40" s="162">
        <v>1</v>
      </c>
      <c r="F40" s="226">
        <f t="shared" si="40"/>
        <v>0</v>
      </c>
      <c r="G40" s="167">
        <f t="shared" si="41"/>
        <v>0</v>
      </c>
      <c r="H40" s="227">
        <f t="shared" si="42"/>
        <v>0</v>
      </c>
      <c r="I40" s="167">
        <f t="shared" si="43"/>
        <v>0</v>
      </c>
      <c r="J40" s="168">
        <f t="shared" si="44"/>
        <v>0</v>
      </c>
      <c r="K40" s="345">
        <f t="shared" si="45"/>
        <v>0</v>
      </c>
      <c r="L40" s="113"/>
      <c r="M40" s="171">
        <v>0</v>
      </c>
      <c r="N40" s="172">
        <v>0</v>
      </c>
      <c r="O40" s="9"/>
      <c r="P40" s="171"/>
      <c r="Q40" s="172"/>
    </row>
    <row r="41" spans="1:17" ht="32.4">
      <c r="A41" s="264">
        <f t="shared" si="39"/>
        <v>27</v>
      </c>
      <c r="B41" s="245" t="s">
        <v>139</v>
      </c>
      <c r="C41" s="246" t="s">
        <v>29</v>
      </c>
      <c r="D41" s="162">
        <v>1</v>
      </c>
      <c r="E41" s="162">
        <v>1</v>
      </c>
      <c r="F41" s="226">
        <f t="shared" si="40"/>
        <v>0</v>
      </c>
      <c r="G41" s="167">
        <f t="shared" si="41"/>
        <v>0</v>
      </c>
      <c r="H41" s="227">
        <f t="shared" si="42"/>
        <v>0</v>
      </c>
      <c r="I41" s="167">
        <f t="shared" si="43"/>
        <v>0</v>
      </c>
      <c r="J41" s="168">
        <f t="shared" si="44"/>
        <v>0</v>
      </c>
      <c r="K41" s="345">
        <f t="shared" si="45"/>
        <v>0</v>
      </c>
      <c r="L41" s="113"/>
      <c r="M41" s="171">
        <v>0</v>
      </c>
      <c r="N41" s="172">
        <v>0</v>
      </c>
      <c r="O41" s="9"/>
      <c r="P41" s="171"/>
      <c r="Q41" s="172"/>
    </row>
    <row r="42" spans="1:17" ht="32.4">
      <c r="A42" s="264">
        <f t="shared" si="39"/>
        <v>28</v>
      </c>
      <c r="B42" s="245" t="s">
        <v>140</v>
      </c>
      <c r="C42" s="246" t="s">
        <v>29</v>
      </c>
      <c r="D42" s="162">
        <v>1</v>
      </c>
      <c r="E42" s="162">
        <v>1</v>
      </c>
      <c r="F42" s="226">
        <f t="shared" si="40"/>
        <v>0</v>
      </c>
      <c r="G42" s="167">
        <f t="shared" si="41"/>
        <v>0</v>
      </c>
      <c r="H42" s="227">
        <f t="shared" si="42"/>
        <v>0</v>
      </c>
      <c r="I42" s="167">
        <f t="shared" si="43"/>
        <v>0</v>
      </c>
      <c r="J42" s="168">
        <f t="shared" si="44"/>
        <v>0</v>
      </c>
      <c r="K42" s="345">
        <f t="shared" si="45"/>
        <v>0</v>
      </c>
      <c r="L42" s="113"/>
      <c r="M42" s="171">
        <v>0</v>
      </c>
      <c r="N42" s="172">
        <v>0</v>
      </c>
      <c r="O42" s="9"/>
      <c r="P42" s="171"/>
      <c r="Q42" s="172"/>
    </row>
    <row r="43" spans="1:17" ht="32.4">
      <c r="A43" s="264">
        <f t="shared" si="39"/>
        <v>29</v>
      </c>
      <c r="B43" s="245" t="s">
        <v>141</v>
      </c>
      <c r="C43" s="246" t="s">
        <v>29</v>
      </c>
      <c r="D43" s="162">
        <v>1</v>
      </c>
      <c r="E43" s="162">
        <v>1</v>
      </c>
      <c r="F43" s="226">
        <f t="shared" si="40"/>
        <v>0</v>
      </c>
      <c r="G43" s="167">
        <f t="shared" si="41"/>
        <v>0</v>
      </c>
      <c r="H43" s="227">
        <f t="shared" si="42"/>
        <v>0</v>
      </c>
      <c r="I43" s="167">
        <f t="shared" si="43"/>
        <v>0</v>
      </c>
      <c r="J43" s="168">
        <f t="shared" si="44"/>
        <v>0</v>
      </c>
      <c r="K43" s="345">
        <f t="shared" si="45"/>
        <v>0</v>
      </c>
      <c r="L43" s="113"/>
      <c r="M43" s="171">
        <v>0</v>
      </c>
      <c r="N43" s="172">
        <v>0</v>
      </c>
      <c r="O43" s="9"/>
      <c r="P43" s="171"/>
      <c r="Q43" s="172"/>
    </row>
    <row r="44" spans="1:17" ht="32.4">
      <c r="A44" s="264">
        <f t="shared" si="39"/>
        <v>30</v>
      </c>
      <c r="B44" s="245" t="s">
        <v>142</v>
      </c>
      <c r="C44" s="246" t="s">
        <v>29</v>
      </c>
      <c r="D44" s="162">
        <v>1</v>
      </c>
      <c r="E44" s="162">
        <v>1</v>
      </c>
      <c r="F44" s="226">
        <f t="shared" si="40"/>
        <v>0</v>
      </c>
      <c r="G44" s="167">
        <f t="shared" si="41"/>
        <v>0</v>
      </c>
      <c r="H44" s="227">
        <f t="shared" si="42"/>
        <v>0</v>
      </c>
      <c r="I44" s="167">
        <f t="shared" si="43"/>
        <v>0</v>
      </c>
      <c r="J44" s="168">
        <f t="shared" si="44"/>
        <v>0</v>
      </c>
      <c r="K44" s="345">
        <f t="shared" si="45"/>
        <v>0</v>
      </c>
      <c r="L44" s="113"/>
      <c r="M44" s="171">
        <v>0</v>
      </c>
      <c r="N44" s="172">
        <v>0</v>
      </c>
      <c r="O44" s="9"/>
      <c r="P44" s="171"/>
      <c r="Q44" s="172"/>
    </row>
    <row r="45" spans="1:17" ht="30">
      <c r="A45" s="264">
        <f t="shared" si="39"/>
        <v>31</v>
      </c>
      <c r="B45" s="240" t="s">
        <v>143</v>
      </c>
      <c r="C45" s="246" t="s">
        <v>29</v>
      </c>
      <c r="D45" s="162">
        <v>1</v>
      </c>
      <c r="E45" s="162">
        <v>1</v>
      </c>
      <c r="F45" s="226">
        <f t="shared" ref="F45:F48" si="46">M45/$J$4</f>
        <v>0</v>
      </c>
      <c r="G45" s="167">
        <f t="shared" ref="G45:G48" si="47">F45*E45</f>
        <v>0</v>
      </c>
      <c r="H45" s="227">
        <f t="shared" ref="H45:H48" si="48">N45/$J$4</f>
        <v>0</v>
      </c>
      <c r="I45" s="167">
        <f t="shared" ref="I45:I48" si="49">H45*E45</f>
        <v>0</v>
      </c>
      <c r="J45" s="168">
        <f t="shared" ref="J45:J48" si="50">G45+I45</f>
        <v>0</v>
      </c>
      <c r="K45" s="345">
        <f t="shared" ref="K45:K48" si="51">J45/E45</f>
        <v>0</v>
      </c>
      <c r="L45" s="113"/>
      <c r="M45" s="171">
        <v>0</v>
      </c>
      <c r="N45" s="172">
        <v>0</v>
      </c>
      <c r="O45" s="9"/>
      <c r="P45" s="171"/>
      <c r="Q45" s="172"/>
    </row>
    <row r="46" spans="1:17" ht="30">
      <c r="A46" s="264">
        <f t="shared" si="39"/>
        <v>32</v>
      </c>
      <c r="B46" s="240" t="s">
        <v>144</v>
      </c>
      <c r="C46" s="246" t="s">
        <v>29</v>
      </c>
      <c r="D46" s="162">
        <v>1</v>
      </c>
      <c r="E46" s="162">
        <v>1</v>
      </c>
      <c r="F46" s="226">
        <f t="shared" si="46"/>
        <v>0</v>
      </c>
      <c r="G46" s="167">
        <f t="shared" si="47"/>
        <v>0</v>
      </c>
      <c r="H46" s="227">
        <f t="shared" si="48"/>
        <v>0</v>
      </c>
      <c r="I46" s="167">
        <f t="shared" si="49"/>
        <v>0</v>
      </c>
      <c r="J46" s="168">
        <f t="shared" si="50"/>
        <v>0</v>
      </c>
      <c r="K46" s="345">
        <f t="shared" si="51"/>
        <v>0</v>
      </c>
      <c r="L46" s="113"/>
      <c r="M46" s="171">
        <v>0</v>
      </c>
      <c r="N46" s="172">
        <v>0</v>
      </c>
      <c r="O46" s="9"/>
      <c r="P46" s="171"/>
      <c r="Q46" s="172"/>
    </row>
    <row r="47" spans="1:17" ht="17.399999999999999">
      <c r="A47" s="264">
        <f t="shared" si="39"/>
        <v>33</v>
      </c>
      <c r="B47" s="245" t="s">
        <v>145</v>
      </c>
      <c r="C47" s="246" t="s">
        <v>29</v>
      </c>
      <c r="D47" s="162">
        <v>1</v>
      </c>
      <c r="E47" s="162">
        <v>3</v>
      </c>
      <c r="F47" s="226">
        <f t="shared" si="46"/>
        <v>0</v>
      </c>
      <c r="G47" s="167">
        <f t="shared" si="47"/>
        <v>0</v>
      </c>
      <c r="H47" s="227">
        <f t="shared" si="48"/>
        <v>0</v>
      </c>
      <c r="I47" s="167">
        <f t="shared" si="49"/>
        <v>0</v>
      </c>
      <c r="J47" s="168">
        <f t="shared" si="50"/>
        <v>0</v>
      </c>
      <c r="K47" s="345">
        <f t="shared" si="51"/>
        <v>0</v>
      </c>
      <c r="L47" s="113"/>
      <c r="M47" s="171">
        <v>0</v>
      </c>
      <c r="N47" s="172">
        <v>0</v>
      </c>
      <c r="O47" s="9"/>
      <c r="P47" s="171"/>
      <c r="Q47" s="172"/>
    </row>
    <row r="48" spans="1:17" ht="16.2">
      <c r="A48" s="264">
        <f>A47+1</f>
        <v>34</v>
      </c>
      <c r="B48" s="245" t="s">
        <v>137</v>
      </c>
      <c r="C48" s="239" t="s">
        <v>15</v>
      </c>
      <c r="D48" s="162">
        <v>1</v>
      </c>
      <c r="E48" s="162">
        <v>2</v>
      </c>
      <c r="F48" s="226">
        <f t="shared" si="46"/>
        <v>0</v>
      </c>
      <c r="G48" s="167">
        <f t="shared" si="47"/>
        <v>0</v>
      </c>
      <c r="H48" s="227">
        <f t="shared" si="48"/>
        <v>0</v>
      </c>
      <c r="I48" s="167">
        <f t="shared" si="49"/>
        <v>0</v>
      </c>
      <c r="J48" s="168">
        <f t="shared" si="50"/>
        <v>0</v>
      </c>
      <c r="K48" s="345">
        <f t="shared" si="51"/>
        <v>0</v>
      </c>
      <c r="L48" s="113"/>
      <c r="M48" s="171">
        <v>0</v>
      </c>
      <c r="N48" s="172">
        <v>0</v>
      </c>
      <c r="O48" s="9"/>
      <c r="P48" s="171"/>
      <c r="Q48" s="172"/>
    </row>
    <row r="49" spans="1:17" ht="17.399999999999999">
      <c r="A49" s="264">
        <f>A48+1</f>
        <v>35</v>
      </c>
      <c r="B49" s="245" t="s">
        <v>261</v>
      </c>
      <c r="C49" s="246" t="s">
        <v>29</v>
      </c>
      <c r="D49" s="162">
        <v>1</v>
      </c>
      <c r="E49" s="162">
        <v>1</v>
      </c>
      <c r="F49" s="226">
        <f t="shared" si="33"/>
        <v>0</v>
      </c>
      <c r="G49" s="167">
        <f t="shared" si="34"/>
        <v>0</v>
      </c>
      <c r="H49" s="227">
        <f t="shared" si="35"/>
        <v>0</v>
      </c>
      <c r="I49" s="167">
        <f t="shared" si="36"/>
        <v>0</v>
      </c>
      <c r="J49" s="168">
        <f t="shared" si="37"/>
        <v>0</v>
      </c>
      <c r="K49" s="345">
        <f t="shared" si="38"/>
        <v>0</v>
      </c>
      <c r="L49" s="113"/>
      <c r="M49" s="171">
        <v>0</v>
      </c>
      <c r="N49" s="172">
        <v>0</v>
      </c>
      <c r="O49" s="9"/>
      <c r="P49" s="171"/>
      <c r="Q49" s="172"/>
    </row>
    <row r="50" spans="1:17" ht="17.399999999999999">
      <c r="A50" s="264"/>
      <c r="B50" s="247" t="s">
        <v>146</v>
      </c>
      <c r="C50" s="246"/>
      <c r="D50" s="162"/>
      <c r="E50" s="162"/>
      <c r="F50" s="226"/>
      <c r="G50" s="164"/>
      <c r="H50" s="162"/>
      <c r="I50" s="164"/>
      <c r="J50" s="166"/>
      <c r="K50" s="344"/>
      <c r="L50" s="113"/>
      <c r="M50" s="171"/>
      <c r="N50" s="172"/>
      <c r="O50" s="9"/>
      <c r="P50" s="171"/>
      <c r="Q50" s="172"/>
    </row>
    <row r="51" spans="1:17" ht="17.399999999999999">
      <c r="A51" s="264">
        <f>A49+1</f>
        <v>36</v>
      </c>
      <c r="B51" s="243" t="s">
        <v>147</v>
      </c>
      <c r="C51" s="246" t="s">
        <v>158</v>
      </c>
      <c r="D51" s="162">
        <v>1</v>
      </c>
      <c r="E51" s="162">
        <v>730</v>
      </c>
      <c r="F51" s="226">
        <f t="shared" ref="F51:F53" si="52">M51/$J$4</f>
        <v>0</v>
      </c>
      <c r="G51" s="167">
        <f t="shared" ref="G51:G53" si="53">F51*E51</f>
        <v>0</v>
      </c>
      <c r="H51" s="227">
        <f t="shared" ref="H51:H53" si="54">N51/$J$4</f>
        <v>0</v>
      </c>
      <c r="I51" s="167">
        <f t="shared" ref="I51:I53" si="55">H51*E51</f>
        <v>0</v>
      </c>
      <c r="J51" s="168">
        <f t="shared" ref="J51:J53" si="56">G51+I51</f>
        <v>0</v>
      </c>
      <c r="K51" s="345">
        <f t="shared" ref="K51:K53" si="57">J51/E51</f>
        <v>0</v>
      </c>
      <c r="L51" s="113"/>
      <c r="M51" s="171">
        <v>0</v>
      </c>
      <c r="N51" s="172">
        <v>0</v>
      </c>
      <c r="O51" s="9"/>
      <c r="P51" s="171"/>
      <c r="Q51" s="172"/>
    </row>
    <row r="52" spans="1:17" ht="17.399999999999999">
      <c r="A52" s="264">
        <f t="shared" ref="A52:A53" si="58">A51+1</f>
        <v>37</v>
      </c>
      <c r="B52" s="243" t="s">
        <v>148</v>
      </c>
      <c r="C52" s="246" t="s">
        <v>158</v>
      </c>
      <c r="D52" s="162">
        <v>1</v>
      </c>
      <c r="E52" s="162">
        <v>700</v>
      </c>
      <c r="F52" s="226">
        <f t="shared" si="52"/>
        <v>0</v>
      </c>
      <c r="G52" s="167">
        <f t="shared" si="53"/>
        <v>0</v>
      </c>
      <c r="H52" s="227">
        <f t="shared" si="54"/>
        <v>0</v>
      </c>
      <c r="I52" s="167">
        <f t="shared" si="55"/>
        <v>0</v>
      </c>
      <c r="J52" s="168">
        <f t="shared" si="56"/>
        <v>0</v>
      </c>
      <c r="K52" s="345">
        <f t="shared" si="57"/>
        <v>0</v>
      </c>
      <c r="L52" s="113"/>
      <c r="M52" s="171">
        <v>0</v>
      </c>
      <c r="N52" s="172">
        <v>0</v>
      </c>
      <c r="O52" s="9"/>
      <c r="P52" s="171"/>
      <c r="Q52" s="172"/>
    </row>
    <row r="53" spans="1:17" ht="17.399999999999999">
      <c r="A53" s="264">
        <f t="shared" si="58"/>
        <v>38</v>
      </c>
      <c r="B53" s="243" t="s">
        <v>149</v>
      </c>
      <c r="C53" s="246" t="s">
        <v>158</v>
      </c>
      <c r="D53" s="162">
        <v>1</v>
      </c>
      <c r="E53" s="162">
        <v>300</v>
      </c>
      <c r="F53" s="226">
        <f t="shared" si="52"/>
        <v>0</v>
      </c>
      <c r="G53" s="167">
        <f t="shared" si="53"/>
        <v>0</v>
      </c>
      <c r="H53" s="227">
        <f t="shared" si="54"/>
        <v>0</v>
      </c>
      <c r="I53" s="167">
        <f t="shared" si="55"/>
        <v>0</v>
      </c>
      <c r="J53" s="168">
        <f t="shared" si="56"/>
        <v>0</v>
      </c>
      <c r="K53" s="345">
        <f t="shared" si="57"/>
        <v>0</v>
      </c>
      <c r="L53" s="113"/>
      <c r="M53" s="171">
        <v>0</v>
      </c>
      <c r="N53" s="172">
        <v>0</v>
      </c>
      <c r="O53" s="9"/>
      <c r="P53" s="171"/>
      <c r="Q53" s="172"/>
    </row>
    <row r="54" spans="1:17" ht="17.399999999999999">
      <c r="A54" s="264">
        <f>A53+1</f>
        <v>39</v>
      </c>
      <c r="B54" s="243" t="s">
        <v>150</v>
      </c>
      <c r="C54" s="246" t="s">
        <v>158</v>
      </c>
      <c r="D54" s="162">
        <v>1</v>
      </c>
      <c r="E54" s="162">
        <v>180</v>
      </c>
      <c r="F54" s="226">
        <f t="shared" ref="F54:F61" si="59">M54/$J$4</f>
        <v>0</v>
      </c>
      <c r="G54" s="167">
        <f t="shared" ref="G54:G61" si="60">F54*E54</f>
        <v>0</v>
      </c>
      <c r="H54" s="227">
        <f t="shared" ref="H54:H61" si="61">N54/$J$4</f>
        <v>0</v>
      </c>
      <c r="I54" s="167">
        <f t="shared" ref="I54:I61" si="62">H54*E54</f>
        <v>0</v>
      </c>
      <c r="J54" s="168">
        <f t="shared" ref="J54:J61" si="63">G54+I54</f>
        <v>0</v>
      </c>
      <c r="K54" s="345">
        <f t="shared" ref="K54:K61" si="64">J54/E54</f>
        <v>0</v>
      </c>
      <c r="L54" s="113"/>
      <c r="M54" s="171">
        <v>0</v>
      </c>
      <c r="N54" s="172">
        <v>0</v>
      </c>
      <c r="O54" s="9"/>
      <c r="P54" s="171"/>
      <c r="Q54" s="172"/>
    </row>
    <row r="55" spans="1:17" ht="17.399999999999999">
      <c r="A55" s="264">
        <f t="shared" ref="A55:A58" si="65">A54+1</f>
        <v>40</v>
      </c>
      <c r="B55" s="243" t="s">
        <v>151</v>
      </c>
      <c r="C55" s="246" t="s">
        <v>158</v>
      </c>
      <c r="D55" s="162">
        <v>1</v>
      </c>
      <c r="E55" s="162">
        <v>7</v>
      </c>
      <c r="F55" s="226">
        <f t="shared" si="59"/>
        <v>0</v>
      </c>
      <c r="G55" s="167">
        <f t="shared" si="60"/>
        <v>0</v>
      </c>
      <c r="H55" s="227">
        <f t="shared" si="61"/>
        <v>0</v>
      </c>
      <c r="I55" s="167">
        <f t="shared" si="62"/>
        <v>0</v>
      </c>
      <c r="J55" s="168">
        <f t="shared" si="63"/>
        <v>0</v>
      </c>
      <c r="K55" s="345">
        <f t="shared" si="64"/>
        <v>0</v>
      </c>
      <c r="L55" s="113"/>
      <c r="M55" s="171">
        <v>0</v>
      </c>
      <c r="N55" s="172">
        <v>0</v>
      </c>
      <c r="O55" s="9"/>
      <c r="P55" s="171"/>
      <c r="Q55" s="172"/>
    </row>
    <row r="56" spans="1:17" ht="17.399999999999999">
      <c r="A56" s="264">
        <f>A55+1</f>
        <v>41</v>
      </c>
      <c r="B56" s="243" t="s">
        <v>152</v>
      </c>
      <c r="C56" s="246" t="s">
        <v>158</v>
      </c>
      <c r="D56" s="162">
        <v>1</v>
      </c>
      <c r="E56" s="162">
        <v>2</v>
      </c>
      <c r="F56" s="226">
        <f t="shared" ref="F56:F58" si="66">M56/$J$4</f>
        <v>0</v>
      </c>
      <c r="G56" s="167">
        <f t="shared" ref="G56:G58" si="67">F56*E56</f>
        <v>0</v>
      </c>
      <c r="H56" s="227">
        <f t="shared" ref="H56:H58" si="68">N56/$J$4</f>
        <v>0</v>
      </c>
      <c r="I56" s="167">
        <f t="shared" ref="I56:I58" si="69">H56*E56</f>
        <v>0</v>
      </c>
      <c r="J56" s="168">
        <f t="shared" ref="J56:J58" si="70">G56+I56</f>
        <v>0</v>
      </c>
      <c r="K56" s="345">
        <f t="shared" ref="K56:K58" si="71">J56/E56</f>
        <v>0</v>
      </c>
      <c r="L56" s="113"/>
      <c r="M56" s="171">
        <v>0</v>
      </c>
      <c r="N56" s="172">
        <v>0</v>
      </c>
      <c r="O56" s="9"/>
      <c r="P56" s="171"/>
      <c r="Q56" s="172"/>
    </row>
    <row r="57" spans="1:17" ht="17.399999999999999">
      <c r="A57" s="264">
        <f t="shared" si="65"/>
        <v>42</v>
      </c>
      <c r="B57" s="243" t="s">
        <v>153</v>
      </c>
      <c r="C57" s="246" t="s">
        <v>158</v>
      </c>
      <c r="D57" s="162">
        <v>1</v>
      </c>
      <c r="E57" s="162">
        <v>215</v>
      </c>
      <c r="F57" s="226">
        <f t="shared" si="66"/>
        <v>0</v>
      </c>
      <c r="G57" s="167">
        <f t="shared" si="67"/>
        <v>0</v>
      </c>
      <c r="H57" s="227">
        <f t="shared" si="68"/>
        <v>0</v>
      </c>
      <c r="I57" s="167">
        <f t="shared" si="69"/>
        <v>0</v>
      </c>
      <c r="J57" s="168">
        <f t="shared" si="70"/>
        <v>0</v>
      </c>
      <c r="K57" s="345">
        <f t="shared" si="71"/>
        <v>0</v>
      </c>
      <c r="L57" s="113"/>
      <c r="M57" s="171">
        <v>0</v>
      </c>
      <c r="N57" s="172">
        <v>0</v>
      </c>
      <c r="O57" s="9"/>
      <c r="P57" s="171"/>
      <c r="Q57" s="172"/>
    </row>
    <row r="58" spans="1:17" ht="17.399999999999999">
      <c r="A58" s="264">
        <f t="shared" si="65"/>
        <v>43</v>
      </c>
      <c r="B58" s="243" t="s">
        <v>154</v>
      </c>
      <c r="C58" s="246" t="s">
        <v>158</v>
      </c>
      <c r="D58" s="162">
        <v>1</v>
      </c>
      <c r="E58" s="162">
        <v>35</v>
      </c>
      <c r="F58" s="226">
        <f t="shared" si="66"/>
        <v>0</v>
      </c>
      <c r="G58" s="167">
        <f t="shared" si="67"/>
        <v>0</v>
      </c>
      <c r="H58" s="227">
        <f t="shared" si="68"/>
        <v>0</v>
      </c>
      <c r="I58" s="167">
        <f t="shared" si="69"/>
        <v>0</v>
      </c>
      <c r="J58" s="168">
        <f t="shared" si="70"/>
        <v>0</v>
      </c>
      <c r="K58" s="345">
        <f t="shared" si="71"/>
        <v>0</v>
      </c>
      <c r="L58" s="113"/>
      <c r="M58" s="171">
        <v>0</v>
      </c>
      <c r="N58" s="172">
        <v>0</v>
      </c>
      <c r="O58" s="9"/>
      <c r="P58" s="171"/>
      <c r="Q58" s="172"/>
    </row>
    <row r="59" spans="1:17" ht="17.399999999999999">
      <c r="A59" s="264">
        <f>A58+1</f>
        <v>44</v>
      </c>
      <c r="B59" s="248" t="s">
        <v>155</v>
      </c>
      <c r="C59" s="246" t="s">
        <v>158</v>
      </c>
      <c r="D59" s="162">
        <v>1</v>
      </c>
      <c r="E59" s="162">
        <v>480</v>
      </c>
      <c r="F59" s="226">
        <f t="shared" si="59"/>
        <v>0</v>
      </c>
      <c r="G59" s="167">
        <f t="shared" si="60"/>
        <v>0</v>
      </c>
      <c r="H59" s="227">
        <f t="shared" si="61"/>
        <v>0</v>
      </c>
      <c r="I59" s="167">
        <f t="shared" si="62"/>
        <v>0</v>
      </c>
      <c r="J59" s="168">
        <f t="shared" si="63"/>
        <v>0</v>
      </c>
      <c r="K59" s="345">
        <f t="shared" si="64"/>
        <v>0</v>
      </c>
      <c r="L59" s="113"/>
      <c r="M59" s="171">
        <v>0</v>
      </c>
      <c r="N59" s="172">
        <v>0</v>
      </c>
      <c r="O59" s="9"/>
      <c r="P59" s="171"/>
      <c r="Q59" s="172"/>
    </row>
    <row r="60" spans="1:17" ht="17.399999999999999">
      <c r="A60" s="264">
        <f>A59+1</f>
        <v>45</v>
      </c>
      <c r="B60" s="243" t="s">
        <v>156</v>
      </c>
      <c r="C60" s="246" t="s">
        <v>158</v>
      </c>
      <c r="D60" s="162">
        <v>1</v>
      </c>
      <c r="E60" s="162">
        <v>1100</v>
      </c>
      <c r="F60" s="226">
        <f t="shared" ref="F60" si="72">M60/$J$4</f>
        <v>0</v>
      </c>
      <c r="G60" s="167">
        <f t="shared" ref="G60" si="73">F60*E60</f>
        <v>0</v>
      </c>
      <c r="H60" s="227">
        <f t="shared" ref="H60" si="74">N60/$J$4</f>
        <v>0</v>
      </c>
      <c r="I60" s="167">
        <f t="shared" ref="I60" si="75">H60*E60</f>
        <v>0</v>
      </c>
      <c r="J60" s="168">
        <f t="shared" ref="J60" si="76">G60+I60</f>
        <v>0</v>
      </c>
      <c r="K60" s="345">
        <f t="shared" ref="K60" si="77">J60/E60</f>
        <v>0</v>
      </c>
      <c r="L60" s="113"/>
      <c r="M60" s="171">
        <v>0</v>
      </c>
      <c r="N60" s="172">
        <v>0</v>
      </c>
      <c r="O60" s="9"/>
      <c r="P60" s="171"/>
      <c r="Q60" s="172"/>
    </row>
    <row r="61" spans="1:17" ht="17.399999999999999">
      <c r="A61" s="264">
        <f>A60+1</f>
        <v>46</v>
      </c>
      <c r="B61" s="245" t="s">
        <v>261</v>
      </c>
      <c r="C61" s="246" t="s">
        <v>29</v>
      </c>
      <c r="D61" s="162">
        <v>1</v>
      </c>
      <c r="E61" s="162">
        <v>1</v>
      </c>
      <c r="F61" s="226">
        <f t="shared" si="59"/>
        <v>0</v>
      </c>
      <c r="G61" s="167">
        <f t="shared" si="60"/>
        <v>0</v>
      </c>
      <c r="H61" s="227">
        <f t="shared" si="61"/>
        <v>0</v>
      </c>
      <c r="I61" s="167">
        <f t="shared" si="62"/>
        <v>0</v>
      </c>
      <c r="J61" s="168">
        <f t="shared" si="63"/>
        <v>0</v>
      </c>
      <c r="K61" s="345">
        <f t="shared" si="64"/>
        <v>0</v>
      </c>
      <c r="L61" s="113"/>
      <c r="M61" s="171">
        <v>0</v>
      </c>
      <c r="N61" s="172">
        <v>0</v>
      </c>
      <c r="O61" s="9"/>
      <c r="P61" s="171"/>
      <c r="Q61" s="172"/>
    </row>
    <row r="62" spans="1:17" ht="17.399999999999999">
      <c r="A62" s="264"/>
      <c r="B62" s="247" t="s">
        <v>159</v>
      </c>
      <c r="C62" s="246"/>
      <c r="D62" s="162"/>
      <c r="E62" s="162"/>
      <c r="F62" s="226"/>
      <c r="G62" s="164"/>
      <c r="H62" s="162"/>
      <c r="I62" s="164"/>
      <c r="J62" s="166"/>
      <c r="K62" s="344"/>
      <c r="L62" s="113"/>
      <c r="M62" s="171"/>
      <c r="N62" s="172"/>
      <c r="O62" s="9"/>
      <c r="P62" s="171"/>
      <c r="Q62" s="172"/>
    </row>
    <row r="63" spans="1:17" ht="17.399999999999999">
      <c r="A63" s="264">
        <f>A61+1</f>
        <v>47</v>
      </c>
      <c r="B63" s="243" t="s">
        <v>160</v>
      </c>
      <c r="C63" s="246" t="s">
        <v>15</v>
      </c>
      <c r="D63" s="162">
        <v>1</v>
      </c>
      <c r="E63" s="162">
        <v>33</v>
      </c>
      <c r="F63" s="226">
        <f t="shared" ref="F63:F79" si="78">M63/$J$4</f>
        <v>0</v>
      </c>
      <c r="G63" s="167">
        <f t="shared" ref="G63:G79" si="79">F63*E63</f>
        <v>0</v>
      </c>
      <c r="H63" s="227">
        <f t="shared" ref="H63:H79" si="80">N63/$J$4</f>
        <v>0</v>
      </c>
      <c r="I63" s="167">
        <f t="shared" ref="I63:I79" si="81">H63*E63</f>
        <v>0</v>
      </c>
      <c r="J63" s="168">
        <f t="shared" ref="J63:J79" si="82">G63+I63</f>
        <v>0</v>
      </c>
      <c r="K63" s="345">
        <f t="shared" ref="K63:K79" si="83">J63/E63</f>
        <v>0</v>
      </c>
      <c r="L63" s="113"/>
      <c r="M63" s="171">
        <v>0</v>
      </c>
      <c r="N63" s="172">
        <v>0</v>
      </c>
      <c r="O63" s="9"/>
      <c r="P63" s="171"/>
      <c r="Q63" s="172"/>
    </row>
    <row r="64" spans="1:17" ht="17.399999999999999">
      <c r="A64" s="264">
        <f t="shared" ref="A64" si="84">A63+1</f>
        <v>48</v>
      </c>
      <c r="B64" s="243" t="s">
        <v>161</v>
      </c>
      <c r="C64" s="246" t="s">
        <v>15</v>
      </c>
      <c r="D64" s="162">
        <v>1</v>
      </c>
      <c r="E64" s="162">
        <v>4</v>
      </c>
      <c r="F64" s="226">
        <f t="shared" ref="F64:F73" si="85">M64/$J$4</f>
        <v>0</v>
      </c>
      <c r="G64" s="167">
        <f t="shared" ref="G64:G73" si="86">F64*E64</f>
        <v>0</v>
      </c>
      <c r="H64" s="227">
        <f t="shared" ref="H64:H73" si="87">N64/$J$4</f>
        <v>0</v>
      </c>
      <c r="I64" s="167">
        <f t="shared" ref="I64:I73" si="88">H64*E64</f>
        <v>0</v>
      </c>
      <c r="J64" s="168">
        <f t="shared" ref="J64:J73" si="89">G64+I64</f>
        <v>0</v>
      </c>
      <c r="K64" s="345">
        <f t="shared" ref="K64:K73" si="90">J64/E64</f>
        <v>0</v>
      </c>
      <c r="L64" s="113"/>
      <c r="M64" s="171">
        <v>0</v>
      </c>
      <c r="N64" s="172">
        <v>0</v>
      </c>
      <c r="O64" s="9"/>
      <c r="P64" s="171"/>
      <c r="Q64" s="172"/>
    </row>
    <row r="65" spans="1:17" ht="17.399999999999999">
      <c r="A65" s="264">
        <f t="shared" ref="A65:A67" si="91">A64+1</f>
        <v>49</v>
      </c>
      <c r="B65" s="243" t="s">
        <v>162</v>
      </c>
      <c r="C65" s="246" t="s">
        <v>15</v>
      </c>
      <c r="D65" s="162">
        <v>1</v>
      </c>
      <c r="E65" s="162">
        <v>2</v>
      </c>
      <c r="F65" s="226">
        <f t="shared" si="85"/>
        <v>0</v>
      </c>
      <c r="G65" s="167">
        <f t="shared" si="86"/>
        <v>0</v>
      </c>
      <c r="H65" s="227">
        <f t="shared" si="87"/>
        <v>0</v>
      </c>
      <c r="I65" s="167">
        <f t="shared" si="88"/>
        <v>0</v>
      </c>
      <c r="J65" s="168">
        <f t="shared" si="89"/>
        <v>0</v>
      </c>
      <c r="K65" s="345">
        <f t="shared" si="90"/>
        <v>0</v>
      </c>
      <c r="L65" s="113"/>
      <c r="M65" s="171">
        <v>0</v>
      </c>
      <c r="N65" s="172">
        <v>0</v>
      </c>
      <c r="O65" s="9"/>
      <c r="P65" s="171"/>
      <c r="Q65" s="172"/>
    </row>
    <row r="66" spans="1:17" ht="17.399999999999999">
      <c r="A66" s="264">
        <f t="shared" si="91"/>
        <v>50</v>
      </c>
      <c r="B66" s="243" t="s">
        <v>163</v>
      </c>
      <c r="C66" s="246" t="s">
        <v>15</v>
      </c>
      <c r="D66" s="162">
        <v>1</v>
      </c>
      <c r="E66" s="162">
        <v>3</v>
      </c>
      <c r="F66" s="226">
        <f t="shared" si="85"/>
        <v>0</v>
      </c>
      <c r="G66" s="167">
        <f t="shared" si="86"/>
        <v>0</v>
      </c>
      <c r="H66" s="227">
        <f t="shared" si="87"/>
        <v>0</v>
      </c>
      <c r="I66" s="167">
        <f t="shared" si="88"/>
        <v>0</v>
      </c>
      <c r="J66" s="168">
        <f t="shared" si="89"/>
        <v>0</v>
      </c>
      <c r="K66" s="345">
        <f t="shared" si="90"/>
        <v>0</v>
      </c>
      <c r="L66" s="113"/>
      <c r="M66" s="171">
        <v>0</v>
      </c>
      <c r="N66" s="172">
        <v>0</v>
      </c>
      <c r="O66" s="9"/>
      <c r="P66" s="171"/>
      <c r="Q66" s="172"/>
    </row>
    <row r="67" spans="1:17" ht="17.399999999999999">
      <c r="A67" s="264">
        <f t="shared" si="91"/>
        <v>51</v>
      </c>
      <c r="B67" s="243" t="s">
        <v>164</v>
      </c>
      <c r="C67" s="246" t="s">
        <v>15</v>
      </c>
      <c r="D67" s="162">
        <v>1</v>
      </c>
      <c r="E67" s="162">
        <v>30</v>
      </c>
      <c r="F67" s="226">
        <f t="shared" si="85"/>
        <v>0</v>
      </c>
      <c r="G67" s="167">
        <f t="shared" si="86"/>
        <v>0</v>
      </c>
      <c r="H67" s="227">
        <f t="shared" si="87"/>
        <v>0</v>
      </c>
      <c r="I67" s="167">
        <f t="shared" si="88"/>
        <v>0</v>
      </c>
      <c r="J67" s="168">
        <f t="shared" si="89"/>
        <v>0</v>
      </c>
      <c r="K67" s="345">
        <f t="shared" si="90"/>
        <v>0</v>
      </c>
      <c r="L67" s="113"/>
      <c r="M67" s="171">
        <v>0</v>
      </c>
      <c r="N67" s="172">
        <v>0</v>
      </c>
      <c r="O67" s="9"/>
      <c r="P67" s="171"/>
      <c r="Q67" s="172"/>
    </row>
    <row r="68" spans="1:17" ht="17.399999999999999">
      <c r="A68" s="264">
        <f>A67+1</f>
        <v>52</v>
      </c>
      <c r="B68" s="243" t="s">
        <v>165</v>
      </c>
      <c r="C68" s="246" t="s">
        <v>15</v>
      </c>
      <c r="D68" s="162">
        <v>1</v>
      </c>
      <c r="E68" s="162">
        <v>1</v>
      </c>
      <c r="F68" s="226">
        <f t="shared" si="85"/>
        <v>0</v>
      </c>
      <c r="G68" s="167">
        <f t="shared" si="86"/>
        <v>0</v>
      </c>
      <c r="H68" s="227">
        <f t="shared" si="87"/>
        <v>0</v>
      </c>
      <c r="I68" s="167">
        <f t="shared" si="88"/>
        <v>0</v>
      </c>
      <c r="J68" s="168">
        <f t="shared" si="89"/>
        <v>0</v>
      </c>
      <c r="K68" s="345">
        <f t="shared" si="90"/>
        <v>0</v>
      </c>
      <c r="L68" s="113"/>
      <c r="M68" s="171">
        <v>0</v>
      </c>
      <c r="N68" s="172">
        <v>0</v>
      </c>
      <c r="O68" s="9"/>
      <c r="P68" s="171"/>
      <c r="Q68" s="172"/>
    </row>
    <row r="69" spans="1:17" ht="17.399999999999999">
      <c r="A69" s="264">
        <f t="shared" ref="A69:A72" si="92">A68+1</f>
        <v>53</v>
      </c>
      <c r="B69" s="243" t="s">
        <v>166</v>
      </c>
      <c r="C69" s="246" t="s">
        <v>15</v>
      </c>
      <c r="D69" s="162">
        <v>1</v>
      </c>
      <c r="E69" s="162">
        <v>1</v>
      </c>
      <c r="F69" s="226">
        <f t="shared" si="85"/>
        <v>0</v>
      </c>
      <c r="G69" s="167">
        <f t="shared" si="86"/>
        <v>0</v>
      </c>
      <c r="H69" s="227">
        <f t="shared" si="87"/>
        <v>0</v>
      </c>
      <c r="I69" s="167">
        <f t="shared" si="88"/>
        <v>0</v>
      </c>
      <c r="J69" s="168">
        <f t="shared" si="89"/>
        <v>0</v>
      </c>
      <c r="K69" s="345">
        <f t="shared" si="90"/>
        <v>0</v>
      </c>
      <c r="L69" s="113"/>
      <c r="M69" s="171">
        <v>0</v>
      </c>
      <c r="N69" s="172">
        <v>0</v>
      </c>
      <c r="O69" s="9"/>
      <c r="P69" s="171"/>
      <c r="Q69" s="172"/>
    </row>
    <row r="70" spans="1:17" ht="17.399999999999999">
      <c r="A70" s="264">
        <f>A69+1</f>
        <v>54</v>
      </c>
      <c r="B70" s="243" t="s">
        <v>167</v>
      </c>
      <c r="C70" s="246" t="s">
        <v>15</v>
      </c>
      <c r="D70" s="162">
        <v>1</v>
      </c>
      <c r="E70" s="162">
        <v>14</v>
      </c>
      <c r="F70" s="226">
        <f t="shared" si="85"/>
        <v>0</v>
      </c>
      <c r="G70" s="167">
        <f t="shared" si="86"/>
        <v>0</v>
      </c>
      <c r="H70" s="227">
        <f t="shared" si="87"/>
        <v>0</v>
      </c>
      <c r="I70" s="167">
        <f t="shared" si="88"/>
        <v>0</v>
      </c>
      <c r="J70" s="168">
        <f t="shared" si="89"/>
        <v>0</v>
      </c>
      <c r="K70" s="345">
        <f t="shared" si="90"/>
        <v>0</v>
      </c>
      <c r="L70" s="113"/>
      <c r="M70" s="171">
        <v>0</v>
      </c>
      <c r="N70" s="172">
        <v>0</v>
      </c>
      <c r="O70" s="9"/>
      <c r="P70" s="171"/>
      <c r="Q70" s="172"/>
    </row>
    <row r="71" spans="1:17" ht="17.399999999999999">
      <c r="A71" s="264">
        <f t="shared" si="92"/>
        <v>55</v>
      </c>
      <c r="B71" s="243" t="s">
        <v>168</v>
      </c>
      <c r="C71" s="246" t="s">
        <v>15</v>
      </c>
      <c r="D71" s="162">
        <v>1</v>
      </c>
      <c r="E71" s="162">
        <v>5</v>
      </c>
      <c r="F71" s="226">
        <f t="shared" si="85"/>
        <v>0</v>
      </c>
      <c r="G71" s="167">
        <f t="shared" si="86"/>
        <v>0</v>
      </c>
      <c r="H71" s="227">
        <f t="shared" si="87"/>
        <v>0</v>
      </c>
      <c r="I71" s="167">
        <f t="shared" si="88"/>
        <v>0</v>
      </c>
      <c r="J71" s="168">
        <f t="shared" si="89"/>
        <v>0</v>
      </c>
      <c r="K71" s="345">
        <f t="shared" si="90"/>
        <v>0</v>
      </c>
      <c r="L71" s="113"/>
      <c r="M71" s="171">
        <v>0</v>
      </c>
      <c r="N71" s="172">
        <v>0</v>
      </c>
      <c r="O71" s="9"/>
      <c r="P71" s="171"/>
      <c r="Q71" s="172"/>
    </row>
    <row r="72" spans="1:17" ht="17.399999999999999">
      <c r="A72" s="264">
        <f t="shared" si="92"/>
        <v>56</v>
      </c>
      <c r="B72" s="243" t="s">
        <v>169</v>
      </c>
      <c r="C72" s="246" t="s">
        <v>15</v>
      </c>
      <c r="D72" s="162">
        <v>1</v>
      </c>
      <c r="E72" s="162">
        <v>8</v>
      </c>
      <c r="F72" s="226">
        <f t="shared" si="85"/>
        <v>0</v>
      </c>
      <c r="G72" s="167">
        <f t="shared" si="86"/>
        <v>0</v>
      </c>
      <c r="H72" s="227">
        <f t="shared" si="87"/>
        <v>0</v>
      </c>
      <c r="I72" s="167">
        <f t="shared" si="88"/>
        <v>0</v>
      </c>
      <c r="J72" s="168">
        <f t="shared" si="89"/>
        <v>0</v>
      </c>
      <c r="K72" s="345">
        <f t="shared" si="90"/>
        <v>0</v>
      </c>
      <c r="L72" s="113"/>
      <c r="M72" s="171">
        <v>0</v>
      </c>
      <c r="N72" s="172">
        <v>0</v>
      </c>
      <c r="O72" s="9"/>
      <c r="P72" s="171"/>
      <c r="Q72" s="172"/>
    </row>
    <row r="73" spans="1:17" ht="17.399999999999999">
      <c r="A73" s="264">
        <f>A72+1</f>
        <v>57</v>
      </c>
      <c r="B73" s="243" t="s">
        <v>170</v>
      </c>
      <c r="C73" s="246" t="s">
        <v>15</v>
      </c>
      <c r="D73" s="162">
        <v>1</v>
      </c>
      <c r="E73" s="162">
        <v>2</v>
      </c>
      <c r="F73" s="226">
        <f t="shared" si="85"/>
        <v>0</v>
      </c>
      <c r="G73" s="167">
        <f t="shared" si="86"/>
        <v>0</v>
      </c>
      <c r="H73" s="227">
        <f t="shared" si="87"/>
        <v>0</v>
      </c>
      <c r="I73" s="167">
        <f t="shared" si="88"/>
        <v>0</v>
      </c>
      <c r="J73" s="168">
        <f t="shared" si="89"/>
        <v>0</v>
      </c>
      <c r="K73" s="345">
        <f t="shared" si="90"/>
        <v>0</v>
      </c>
      <c r="L73" s="113"/>
      <c r="M73" s="171">
        <v>0</v>
      </c>
      <c r="N73" s="172">
        <v>0</v>
      </c>
      <c r="O73" s="9"/>
      <c r="P73" s="171"/>
      <c r="Q73" s="172"/>
    </row>
    <row r="74" spans="1:17" ht="17.399999999999999">
      <c r="A74" s="264">
        <f>A73+1</f>
        <v>58</v>
      </c>
      <c r="B74" s="243" t="s">
        <v>171</v>
      </c>
      <c r="C74" s="246" t="s">
        <v>15</v>
      </c>
      <c r="D74" s="162">
        <v>1</v>
      </c>
      <c r="E74" s="162">
        <v>81</v>
      </c>
      <c r="F74" s="226">
        <f t="shared" si="78"/>
        <v>0</v>
      </c>
      <c r="G74" s="167">
        <f t="shared" si="79"/>
        <v>0</v>
      </c>
      <c r="H74" s="227">
        <f t="shared" si="80"/>
        <v>0</v>
      </c>
      <c r="I74" s="167">
        <f t="shared" si="81"/>
        <v>0</v>
      </c>
      <c r="J74" s="168">
        <f t="shared" si="82"/>
        <v>0</v>
      </c>
      <c r="K74" s="345">
        <f t="shared" si="83"/>
        <v>0</v>
      </c>
      <c r="L74" s="113"/>
      <c r="M74" s="171">
        <v>0</v>
      </c>
      <c r="N74" s="172">
        <v>0</v>
      </c>
      <c r="O74" s="9"/>
      <c r="P74" s="171"/>
      <c r="Q74" s="172"/>
    </row>
    <row r="75" spans="1:17" ht="17.399999999999999">
      <c r="A75" s="264">
        <f t="shared" ref="A75:A77" si="93">A74+1</f>
        <v>59</v>
      </c>
      <c r="B75" s="243" t="s">
        <v>172</v>
      </c>
      <c r="C75" s="246" t="s">
        <v>15</v>
      </c>
      <c r="D75" s="162">
        <v>1</v>
      </c>
      <c r="E75" s="162">
        <v>11</v>
      </c>
      <c r="F75" s="226">
        <f t="shared" si="78"/>
        <v>0</v>
      </c>
      <c r="G75" s="167">
        <f t="shared" si="79"/>
        <v>0</v>
      </c>
      <c r="H75" s="227">
        <f t="shared" si="80"/>
        <v>0</v>
      </c>
      <c r="I75" s="167">
        <f t="shared" si="81"/>
        <v>0</v>
      </c>
      <c r="J75" s="168">
        <f t="shared" si="82"/>
        <v>0</v>
      </c>
      <c r="K75" s="345">
        <f t="shared" si="83"/>
        <v>0</v>
      </c>
      <c r="L75" s="113"/>
      <c r="M75" s="171">
        <v>0</v>
      </c>
      <c r="N75" s="172">
        <v>0</v>
      </c>
      <c r="O75" s="9"/>
      <c r="P75" s="171"/>
      <c r="Q75" s="172"/>
    </row>
    <row r="76" spans="1:17" ht="17.399999999999999">
      <c r="A76" s="264">
        <f t="shared" si="93"/>
        <v>60</v>
      </c>
      <c r="B76" s="243" t="s">
        <v>173</v>
      </c>
      <c r="C76" s="246" t="s">
        <v>15</v>
      </c>
      <c r="D76" s="162">
        <v>1</v>
      </c>
      <c r="E76" s="162">
        <v>3</v>
      </c>
      <c r="F76" s="226">
        <f t="shared" si="78"/>
        <v>0</v>
      </c>
      <c r="G76" s="167">
        <f t="shared" si="79"/>
        <v>0</v>
      </c>
      <c r="H76" s="227">
        <f t="shared" si="80"/>
        <v>0</v>
      </c>
      <c r="I76" s="167">
        <f t="shared" si="81"/>
        <v>0</v>
      </c>
      <c r="J76" s="168">
        <f t="shared" si="82"/>
        <v>0</v>
      </c>
      <c r="K76" s="345">
        <f t="shared" si="83"/>
        <v>0</v>
      </c>
      <c r="L76" s="113"/>
      <c r="M76" s="171">
        <v>0</v>
      </c>
      <c r="N76" s="172">
        <v>0</v>
      </c>
      <c r="O76" s="9"/>
      <c r="P76" s="171"/>
      <c r="Q76" s="172"/>
    </row>
    <row r="77" spans="1:17" ht="17.399999999999999">
      <c r="A77" s="264">
        <f t="shared" si="93"/>
        <v>61</v>
      </c>
      <c r="B77" s="243" t="s">
        <v>174</v>
      </c>
      <c r="C77" s="246" t="s">
        <v>15</v>
      </c>
      <c r="D77" s="162">
        <v>1</v>
      </c>
      <c r="E77" s="162">
        <v>6</v>
      </c>
      <c r="F77" s="226">
        <f t="shared" si="78"/>
        <v>0</v>
      </c>
      <c r="G77" s="167">
        <f t="shared" si="79"/>
        <v>0</v>
      </c>
      <c r="H77" s="227">
        <f t="shared" si="80"/>
        <v>0</v>
      </c>
      <c r="I77" s="167">
        <f t="shared" si="81"/>
        <v>0</v>
      </c>
      <c r="J77" s="168">
        <f t="shared" si="82"/>
        <v>0</v>
      </c>
      <c r="K77" s="345">
        <f t="shared" si="83"/>
        <v>0</v>
      </c>
      <c r="L77" s="113"/>
      <c r="M77" s="171">
        <v>0</v>
      </c>
      <c r="N77" s="172">
        <v>0</v>
      </c>
      <c r="O77" s="9"/>
      <c r="P77" s="171"/>
      <c r="Q77" s="172"/>
    </row>
    <row r="78" spans="1:17" ht="17.399999999999999">
      <c r="A78" s="264">
        <f>A77+1</f>
        <v>62</v>
      </c>
      <c r="B78" s="243" t="s">
        <v>175</v>
      </c>
      <c r="C78" s="246" t="s">
        <v>15</v>
      </c>
      <c r="D78" s="162">
        <v>1</v>
      </c>
      <c r="E78" s="162">
        <v>2</v>
      </c>
      <c r="F78" s="226">
        <f t="shared" si="78"/>
        <v>0</v>
      </c>
      <c r="G78" s="167">
        <f t="shared" si="79"/>
        <v>0</v>
      </c>
      <c r="H78" s="227">
        <f t="shared" si="80"/>
        <v>0</v>
      </c>
      <c r="I78" s="167">
        <f t="shared" si="81"/>
        <v>0</v>
      </c>
      <c r="J78" s="168">
        <f t="shared" si="82"/>
        <v>0</v>
      </c>
      <c r="K78" s="345">
        <f t="shared" si="83"/>
        <v>0</v>
      </c>
      <c r="L78" s="113"/>
      <c r="M78" s="171">
        <v>0</v>
      </c>
      <c r="N78" s="172">
        <v>0</v>
      </c>
      <c r="O78" s="9"/>
      <c r="P78" s="171"/>
      <c r="Q78" s="172"/>
    </row>
    <row r="79" spans="1:17" ht="17.399999999999999">
      <c r="A79" s="264">
        <f t="shared" ref="A79" si="94">A78+1</f>
        <v>63</v>
      </c>
      <c r="B79" s="243" t="s">
        <v>176</v>
      </c>
      <c r="C79" s="246" t="s">
        <v>15</v>
      </c>
      <c r="D79" s="162">
        <v>1</v>
      </c>
      <c r="E79" s="162">
        <v>1</v>
      </c>
      <c r="F79" s="226">
        <f t="shared" si="78"/>
        <v>0</v>
      </c>
      <c r="G79" s="167">
        <f t="shared" si="79"/>
        <v>0</v>
      </c>
      <c r="H79" s="227">
        <f t="shared" si="80"/>
        <v>0</v>
      </c>
      <c r="I79" s="167">
        <f t="shared" si="81"/>
        <v>0</v>
      </c>
      <c r="J79" s="168">
        <f t="shared" si="82"/>
        <v>0</v>
      </c>
      <c r="K79" s="345">
        <f t="shared" si="83"/>
        <v>0</v>
      </c>
      <c r="L79" s="113"/>
      <c r="M79" s="171">
        <v>0</v>
      </c>
      <c r="N79" s="172">
        <v>0</v>
      </c>
      <c r="O79" s="9"/>
      <c r="P79" s="171"/>
      <c r="Q79" s="172"/>
    </row>
    <row r="80" spans="1:17" ht="17.399999999999999">
      <c r="A80" s="264"/>
      <c r="B80" s="247" t="s">
        <v>177</v>
      </c>
      <c r="C80" s="246"/>
      <c r="D80" s="162"/>
      <c r="E80" s="162"/>
      <c r="F80" s="226"/>
      <c r="G80" s="164"/>
      <c r="H80" s="162"/>
      <c r="I80" s="164"/>
      <c r="J80" s="166"/>
      <c r="K80" s="344"/>
      <c r="L80" s="113"/>
      <c r="M80" s="171"/>
      <c r="N80" s="172"/>
      <c r="O80" s="9"/>
      <c r="P80" s="171"/>
      <c r="Q80" s="172"/>
    </row>
    <row r="81" spans="1:17" ht="17.399999999999999">
      <c r="A81" s="264">
        <f>A79+1</f>
        <v>64</v>
      </c>
      <c r="B81" s="249" t="s">
        <v>178</v>
      </c>
      <c r="C81" s="246" t="s">
        <v>15</v>
      </c>
      <c r="D81" s="162">
        <v>1</v>
      </c>
      <c r="E81" s="162">
        <v>1</v>
      </c>
      <c r="F81" s="226">
        <f t="shared" ref="F81:F89" si="95">M81/$J$4</f>
        <v>0</v>
      </c>
      <c r="G81" s="167">
        <f t="shared" ref="G81:G89" si="96">F81*E81</f>
        <v>0</v>
      </c>
      <c r="H81" s="227">
        <f t="shared" ref="H81:H89" si="97">N81/$J$4</f>
        <v>0</v>
      </c>
      <c r="I81" s="167">
        <f t="shared" ref="I81:I89" si="98">H81*E81</f>
        <v>0</v>
      </c>
      <c r="J81" s="168">
        <f t="shared" ref="J81:J89" si="99">G81+I81</f>
        <v>0</v>
      </c>
      <c r="K81" s="345">
        <f t="shared" ref="K81:K89" si="100">J81/E81</f>
        <v>0</v>
      </c>
      <c r="L81" s="113"/>
      <c r="M81" s="171">
        <v>0</v>
      </c>
      <c r="N81" s="172">
        <v>0</v>
      </c>
      <c r="O81" s="9"/>
      <c r="P81" s="171"/>
      <c r="Q81" s="172"/>
    </row>
    <row r="82" spans="1:17" ht="17.399999999999999">
      <c r="A82" s="264">
        <f t="shared" ref="A82:A85" si="101">A81+1</f>
        <v>65</v>
      </c>
      <c r="B82" s="249" t="s">
        <v>179</v>
      </c>
      <c r="C82" s="246" t="s">
        <v>15</v>
      </c>
      <c r="D82" s="162">
        <v>1</v>
      </c>
      <c r="E82" s="162">
        <v>1</v>
      </c>
      <c r="F82" s="226">
        <f t="shared" si="95"/>
        <v>0</v>
      </c>
      <c r="G82" s="167">
        <f t="shared" si="96"/>
        <v>0</v>
      </c>
      <c r="H82" s="227">
        <f t="shared" si="97"/>
        <v>0</v>
      </c>
      <c r="I82" s="167">
        <f t="shared" si="98"/>
        <v>0</v>
      </c>
      <c r="J82" s="168">
        <f t="shared" si="99"/>
        <v>0</v>
      </c>
      <c r="K82" s="345">
        <f t="shared" si="100"/>
        <v>0</v>
      </c>
      <c r="L82" s="113"/>
      <c r="M82" s="171">
        <v>0</v>
      </c>
      <c r="N82" s="172">
        <v>0</v>
      </c>
      <c r="O82" s="9"/>
      <c r="P82" s="171"/>
      <c r="Q82" s="172"/>
    </row>
    <row r="83" spans="1:17" ht="17.399999999999999">
      <c r="A83" s="264">
        <f t="shared" si="101"/>
        <v>66</v>
      </c>
      <c r="B83" s="249" t="s">
        <v>180</v>
      </c>
      <c r="C83" s="246" t="s">
        <v>15</v>
      </c>
      <c r="D83" s="162">
        <v>1</v>
      </c>
      <c r="E83" s="162">
        <v>1</v>
      </c>
      <c r="F83" s="226">
        <f t="shared" si="95"/>
        <v>0</v>
      </c>
      <c r="G83" s="167">
        <f t="shared" si="96"/>
        <v>0</v>
      </c>
      <c r="H83" s="227">
        <f t="shared" si="97"/>
        <v>0</v>
      </c>
      <c r="I83" s="167">
        <f t="shared" si="98"/>
        <v>0</v>
      </c>
      <c r="J83" s="168">
        <f t="shared" si="99"/>
        <v>0</v>
      </c>
      <c r="K83" s="345">
        <f t="shared" si="100"/>
        <v>0</v>
      </c>
      <c r="L83" s="113"/>
      <c r="M83" s="171">
        <v>0</v>
      </c>
      <c r="N83" s="172">
        <v>0</v>
      </c>
      <c r="O83" s="9"/>
      <c r="P83" s="171"/>
      <c r="Q83" s="172"/>
    </row>
    <row r="84" spans="1:17" ht="17.399999999999999">
      <c r="A84" s="264">
        <f t="shared" si="101"/>
        <v>67</v>
      </c>
      <c r="B84" s="249" t="s">
        <v>181</v>
      </c>
      <c r="C84" s="246" t="s">
        <v>15</v>
      </c>
      <c r="D84" s="162">
        <v>1</v>
      </c>
      <c r="E84" s="162">
        <v>1</v>
      </c>
      <c r="F84" s="226">
        <f t="shared" si="95"/>
        <v>0</v>
      </c>
      <c r="G84" s="167">
        <f t="shared" si="96"/>
        <v>0</v>
      </c>
      <c r="H84" s="227">
        <f t="shared" si="97"/>
        <v>0</v>
      </c>
      <c r="I84" s="167">
        <f t="shared" si="98"/>
        <v>0</v>
      </c>
      <c r="J84" s="168">
        <f t="shared" si="99"/>
        <v>0</v>
      </c>
      <c r="K84" s="345">
        <f t="shared" si="100"/>
        <v>0</v>
      </c>
      <c r="L84" s="113"/>
      <c r="M84" s="171">
        <v>0</v>
      </c>
      <c r="N84" s="172">
        <v>0</v>
      </c>
      <c r="O84" s="9"/>
      <c r="P84" s="171"/>
      <c r="Q84" s="172"/>
    </row>
    <row r="85" spans="1:17" ht="17.399999999999999">
      <c r="A85" s="264">
        <f t="shared" si="101"/>
        <v>68</v>
      </c>
      <c r="B85" s="249" t="s">
        <v>182</v>
      </c>
      <c r="C85" s="246" t="s">
        <v>15</v>
      </c>
      <c r="D85" s="162">
        <v>1</v>
      </c>
      <c r="E85" s="162">
        <v>2</v>
      </c>
      <c r="F85" s="226">
        <f t="shared" si="95"/>
        <v>0</v>
      </c>
      <c r="G85" s="167">
        <f t="shared" si="96"/>
        <v>0</v>
      </c>
      <c r="H85" s="227">
        <f t="shared" si="97"/>
        <v>0</v>
      </c>
      <c r="I85" s="167">
        <f t="shared" si="98"/>
        <v>0</v>
      </c>
      <c r="J85" s="168">
        <f t="shared" si="99"/>
        <v>0</v>
      </c>
      <c r="K85" s="345">
        <f t="shared" si="100"/>
        <v>0</v>
      </c>
      <c r="L85" s="113"/>
      <c r="M85" s="171">
        <v>0</v>
      </c>
      <c r="N85" s="172">
        <v>0</v>
      </c>
      <c r="O85" s="9"/>
      <c r="P85" s="171"/>
      <c r="Q85" s="172"/>
    </row>
    <row r="86" spans="1:17" ht="17.399999999999999">
      <c r="A86" s="264">
        <f>A85+1</f>
        <v>69</v>
      </c>
      <c r="B86" s="249" t="s">
        <v>183</v>
      </c>
      <c r="C86" s="246" t="s">
        <v>15</v>
      </c>
      <c r="D86" s="162">
        <v>1</v>
      </c>
      <c r="E86" s="162">
        <v>1</v>
      </c>
      <c r="F86" s="226">
        <f t="shared" si="95"/>
        <v>0</v>
      </c>
      <c r="G86" s="167">
        <f t="shared" si="96"/>
        <v>0</v>
      </c>
      <c r="H86" s="227">
        <f t="shared" si="97"/>
        <v>0</v>
      </c>
      <c r="I86" s="167">
        <f t="shared" si="98"/>
        <v>0</v>
      </c>
      <c r="J86" s="168">
        <f t="shared" si="99"/>
        <v>0</v>
      </c>
      <c r="K86" s="345">
        <f t="shared" si="100"/>
        <v>0</v>
      </c>
      <c r="L86" s="113"/>
      <c r="M86" s="171">
        <v>0</v>
      </c>
      <c r="N86" s="172">
        <v>0</v>
      </c>
      <c r="O86" s="9"/>
      <c r="P86" s="171"/>
      <c r="Q86" s="172"/>
    </row>
    <row r="87" spans="1:17" ht="17.399999999999999">
      <c r="A87" s="264">
        <f t="shared" ref="A87:A89" si="102">A86+1</f>
        <v>70</v>
      </c>
      <c r="B87" s="249" t="s">
        <v>184</v>
      </c>
      <c r="C87" s="246" t="s">
        <v>15</v>
      </c>
      <c r="D87" s="162">
        <v>1</v>
      </c>
      <c r="E87" s="162">
        <v>1</v>
      </c>
      <c r="F87" s="226">
        <f t="shared" si="95"/>
        <v>0</v>
      </c>
      <c r="G87" s="167">
        <f t="shared" si="96"/>
        <v>0</v>
      </c>
      <c r="H87" s="227">
        <f t="shared" si="97"/>
        <v>0</v>
      </c>
      <c r="I87" s="167">
        <f t="shared" si="98"/>
        <v>0</v>
      </c>
      <c r="J87" s="168">
        <f t="shared" si="99"/>
        <v>0</v>
      </c>
      <c r="K87" s="345">
        <f t="shared" si="100"/>
        <v>0</v>
      </c>
      <c r="L87" s="113"/>
      <c r="M87" s="171">
        <v>0</v>
      </c>
      <c r="N87" s="172">
        <v>0</v>
      </c>
      <c r="O87" s="9"/>
      <c r="P87" s="171"/>
      <c r="Q87" s="172"/>
    </row>
    <row r="88" spans="1:17" ht="17.399999999999999">
      <c r="A88" s="264">
        <f>A87+1</f>
        <v>71</v>
      </c>
      <c r="B88" s="249" t="s">
        <v>185</v>
      </c>
      <c r="C88" s="246" t="s">
        <v>15</v>
      </c>
      <c r="D88" s="162">
        <v>1</v>
      </c>
      <c r="E88" s="162">
        <v>2</v>
      </c>
      <c r="F88" s="226">
        <f t="shared" si="95"/>
        <v>0</v>
      </c>
      <c r="G88" s="167">
        <f t="shared" si="96"/>
        <v>0</v>
      </c>
      <c r="H88" s="227">
        <f t="shared" si="97"/>
        <v>0</v>
      </c>
      <c r="I88" s="167">
        <f t="shared" si="98"/>
        <v>0</v>
      </c>
      <c r="J88" s="168">
        <f t="shared" si="99"/>
        <v>0</v>
      </c>
      <c r="K88" s="345">
        <f t="shared" si="100"/>
        <v>0</v>
      </c>
      <c r="L88" s="113"/>
      <c r="M88" s="171">
        <v>0</v>
      </c>
      <c r="N88" s="172">
        <v>0</v>
      </c>
      <c r="O88" s="9"/>
      <c r="P88" s="171"/>
      <c r="Q88" s="172"/>
    </row>
    <row r="89" spans="1:17" ht="17.399999999999999">
      <c r="A89" s="264">
        <f t="shared" si="102"/>
        <v>72</v>
      </c>
      <c r="B89" s="249" t="s">
        <v>186</v>
      </c>
      <c r="C89" s="246" t="s">
        <v>15</v>
      </c>
      <c r="D89" s="162">
        <v>1</v>
      </c>
      <c r="E89" s="162">
        <v>1</v>
      </c>
      <c r="F89" s="226">
        <f t="shared" si="95"/>
        <v>0</v>
      </c>
      <c r="G89" s="167">
        <f t="shared" si="96"/>
        <v>0</v>
      </c>
      <c r="H89" s="227">
        <f t="shared" si="97"/>
        <v>0</v>
      </c>
      <c r="I89" s="167">
        <f t="shared" si="98"/>
        <v>0</v>
      </c>
      <c r="J89" s="168">
        <f t="shared" si="99"/>
        <v>0</v>
      </c>
      <c r="K89" s="345">
        <f t="shared" si="100"/>
        <v>0</v>
      </c>
      <c r="L89" s="113"/>
      <c r="M89" s="171">
        <v>0</v>
      </c>
      <c r="N89" s="172">
        <v>0</v>
      </c>
      <c r="O89" s="9"/>
      <c r="P89" s="171"/>
      <c r="Q89" s="172"/>
    </row>
    <row r="90" spans="1:17" ht="17.399999999999999">
      <c r="A90" s="264" t="s">
        <v>385</v>
      </c>
      <c r="B90" s="247" t="s">
        <v>187</v>
      </c>
      <c r="C90" s="246"/>
      <c r="D90" s="162"/>
      <c r="E90" s="162"/>
      <c r="F90" s="226"/>
      <c r="G90" s="164"/>
      <c r="H90" s="162"/>
      <c r="I90" s="164"/>
      <c r="J90" s="166"/>
      <c r="K90" s="344"/>
      <c r="L90" s="113"/>
      <c r="M90" s="171"/>
      <c r="N90" s="172"/>
      <c r="O90" s="9"/>
      <c r="P90" s="171"/>
      <c r="Q90" s="172"/>
    </row>
    <row r="91" spans="1:17" ht="17.399999999999999">
      <c r="A91" s="264">
        <f>A89+1</f>
        <v>73</v>
      </c>
      <c r="B91" s="249" t="s">
        <v>188</v>
      </c>
      <c r="C91" s="246" t="s">
        <v>15</v>
      </c>
      <c r="D91" s="162">
        <v>1</v>
      </c>
      <c r="E91" s="162">
        <v>2</v>
      </c>
      <c r="F91" s="226">
        <f t="shared" ref="F91:F109" si="103">M91/$J$4</f>
        <v>0</v>
      </c>
      <c r="G91" s="167">
        <f t="shared" ref="G91:G109" si="104">F91*E91</f>
        <v>0</v>
      </c>
      <c r="H91" s="227">
        <f t="shared" ref="H91:H109" si="105">N91/$J$4</f>
        <v>0</v>
      </c>
      <c r="I91" s="167">
        <f t="shared" ref="I91:I109" si="106">H91*E91</f>
        <v>0</v>
      </c>
      <c r="J91" s="168">
        <f t="shared" ref="J91:J109" si="107">G91+I91</f>
        <v>0</v>
      </c>
      <c r="K91" s="345">
        <f t="shared" ref="K91:K109" si="108">J91/E91</f>
        <v>0</v>
      </c>
      <c r="L91" s="113"/>
      <c r="M91" s="171">
        <v>0</v>
      </c>
      <c r="N91" s="172">
        <v>0</v>
      </c>
      <c r="O91" s="9"/>
      <c r="P91" s="171"/>
      <c r="Q91" s="172"/>
    </row>
    <row r="92" spans="1:17" ht="17.399999999999999">
      <c r="A92" s="264">
        <f t="shared" ref="A92:A95" si="109">A91+1</f>
        <v>74</v>
      </c>
      <c r="B92" s="249" t="s">
        <v>189</v>
      </c>
      <c r="C92" s="246" t="s">
        <v>15</v>
      </c>
      <c r="D92" s="162">
        <v>1</v>
      </c>
      <c r="E92" s="162">
        <v>1</v>
      </c>
      <c r="F92" s="226">
        <f t="shared" si="103"/>
        <v>0</v>
      </c>
      <c r="G92" s="167">
        <f t="shared" si="104"/>
        <v>0</v>
      </c>
      <c r="H92" s="227">
        <f t="shared" si="105"/>
        <v>0</v>
      </c>
      <c r="I92" s="167">
        <f t="shared" si="106"/>
        <v>0</v>
      </c>
      <c r="J92" s="168">
        <f t="shared" si="107"/>
        <v>0</v>
      </c>
      <c r="K92" s="345">
        <f t="shared" si="108"/>
        <v>0</v>
      </c>
      <c r="L92" s="113"/>
      <c r="M92" s="171">
        <v>0</v>
      </c>
      <c r="N92" s="172">
        <v>0</v>
      </c>
      <c r="O92" s="9"/>
      <c r="P92" s="171"/>
      <c r="Q92" s="172"/>
    </row>
    <row r="93" spans="1:17" ht="17.399999999999999">
      <c r="A93" s="264">
        <f t="shared" si="109"/>
        <v>75</v>
      </c>
      <c r="B93" s="249" t="s">
        <v>190</v>
      </c>
      <c r="C93" s="246" t="s">
        <v>15</v>
      </c>
      <c r="D93" s="162">
        <v>1</v>
      </c>
      <c r="E93" s="162">
        <v>2</v>
      </c>
      <c r="F93" s="226">
        <f t="shared" si="103"/>
        <v>0</v>
      </c>
      <c r="G93" s="167">
        <f t="shared" si="104"/>
        <v>0</v>
      </c>
      <c r="H93" s="227">
        <f t="shared" si="105"/>
        <v>0</v>
      </c>
      <c r="I93" s="167">
        <f t="shared" si="106"/>
        <v>0</v>
      </c>
      <c r="J93" s="168">
        <f t="shared" si="107"/>
        <v>0</v>
      </c>
      <c r="K93" s="345">
        <f t="shared" si="108"/>
        <v>0</v>
      </c>
      <c r="L93" s="113"/>
      <c r="M93" s="171">
        <v>0</v>
      </c>
      <c r="N93" s="172">
        <v>0</v>
      </c>
      <c r="O93" s="9"/>
      <c r="P93" s="171"/>
      <c r="Q93" s="172"/>
    </row>
    <row r="94" spans="1:17" ht="17.399999999999999">
      <c r="A94" s="264">
        <f t="shared" si="109"/>
        <v>76</v>
      </c>
      <c r="B94" s="249" t="s">
        <v>191</v>
      </c>
      <c r="C94" s="246" t="s">
        <v>15</v>
      </c>
      <c r="D94" s="162">
        <v>1</v>
      </c>
      <c r="E94" s="162">
        <v>2</v>
      </c>
      <c r="F94" s="226">
        <f t="shared" si="103"/>
        <v>0</v>
      </c>
      <c r="G94" s="167">
        <f t="shared" si="104"/>
        <v>0</v>
      </c>
      <c r="H94" s="227">
        <f t="shared" si="105"/>
        <v>0</v>
      </c>
      <c r="I94" s="167">
        <f t="shared" si="106"/>
        <v>0</v>
      </c>
      <c r="J94" s="168">
        <f t="shared" si="107"/>
        <v>0</v>
      </c>
      <c r="K94" s="345">
        <f t="shared" si="108"/>
        <v>0</v>
      </c>
      <c r="L94" s="113"/>
      <c r="M94" s="171">
        <v>0</v>
      </c>
      <c r="N94" s="172">
        <v>0</v>
      </c>
      <c r="O94" s="9"/>
      <c r="P94" s="171"/>
      <c r="Q94" s="172"/>
    </row>
    <row r="95" spans="1:17" ht="17.399999999999999">
      <c r="A95" s="264">
        <f t="shared" si="109"/>
        <v>77</v>
      </c>
      <c r="B95" s="249" t="s">
        <v>192</v>
      </c>
      <c r="C95" s="246" t="s">
        <v>15</v>
      </c>
      <c r="D95" s="162">
        <v>1</v>
      </c>
      <c r="E95" s="162">
        <v>4</v>
      </c>
      <c r="F95" s="226">
        <f t="shared" si="103"/>
        <v>0</v>
      </c>
      <c r="G95" s="167">
        <f t="shared" si="104"/>
        <v>0</v>
      </c>
      <c r="H95" s="227">
        <f t="shared" si="105"/>
        <v>0</v>
      </c>
      <c r="I95" s="167">
        <f t="shared" si="106"/>
        <v>0</v>
      </c>
      <c r="J95" s="168">
        <f t="shared" si="107"/>
        <v>0</v>
      </c>
      <c r="K95" s="345">
        <f t="shared" si="108"/>
        <v>0</v>
      </c>
      <c r="L95" s="113"/>
      <c r="M95" s="171">
        <v>0</v>
      </c>
      <c r="N95" s="172">
        <v>0</v>
      </c>
      <c r="O95" s="9"/>
      <c r="P95" s="171"/>
      <c r="Q95" s="172"/>
    </row>
    <row r="96" spans="1:17" ht="17.399999999999999">
      <c r="A96" s="264">
        <f>A95+1</f>
        <v>78</v>
      </c>
      <c r="B96" s="249" t="s">
        <v>193</v>
      </c>
      <c r="C96" s="246" t="s">
        <v>15</v>
      </c>
      <c r="D96" s="162">
        <v>1</v>
      </c>
      <c r="E96" s="162">
        <v>1</v>
      </c>
      <c r="F96" s="226">
        <f t="shared" si="103"/>
        <v>0</v>
      </c>
      <c r="G96" s="167">
        <f t="shared" si="104"/>
        <v>0</v>
      </c>
      <c r="H96" s="227">
        <f t="shared" si="105"/>
        <v>0</v>
      </c>
      <c r="I96" s="167">
        <f t="shared" si="106"/>
        <v>0</v>
      </c>
      <c r="J96" s="168">
        <f t="shared" si="107"/>
        <v>0</v>
      </c>
      <c r="K96" s="345">
        <f t="shared" si="108"/>
        <v>0</v>
      </c>
      <c r="L96" s="113"/>
      <c r="M96" s="171">
        <v>0</v>
      </c>
      <c r="N96" s="172">
        <v>0</v>
      </c>
      <c r="O96" s="9"/>
      <c r="P96" s="171"/>
      <c r="Q96" s="172"/>
    </row>
    <row r="97" spans="1:17" ht="17.399999999999999">
      <c r="A97" s="264">
        <f t="shared" ref="A97:A100" si="110">A96+1</f>
        <v>79</v>
      </c>
      <c r="B97" s="249" t="s">
        <v>194</v>
      </c>
      <c r="C97" s="246" t="s">
        <v>15</v>
      </c>
      <c r="D97" s="162">
        <v>1</v>
      </c>
      <c r="E97" s="162">
        <v>2</v>
      </c>
      <c r="F97" s="226">
        <f t="shared" si="103"/>
        <v>0</v>
      </c>
      <c r="G97" s="167">
        <f t="shared" si="104"/>
        <v>0</v>
      </c>
      <c r="H97" s="227">
        <f t="shared" si="105"/>
        <v>0</v>
      </c>
      <c r="I97" s="167">
        <f t="shared" si="106"/>
        <v>0</v>
      </c>
      <c r="J97" s="168">
        <f t="shared" si="107"/>
        <v>0</v>
      </c>
      <c r="K97" s="345">
        <f t="shared" si="108"/>
        <v>0</v>
      </c>
      <c r="L97" s="113"/>
      <c r="M97" s="171">
        <v>0</v>
      </c>
      <c r="N97" s="172">
        <v>0</v>
      </c>
      <c r="O97" s="9"/>
      <c r="P97" s="171"/>
      <c r="Q97" s="172"/>
    </row>
    <row r="98" spans="1:17" ht="17.399999999999999">
      <c r="A98" s="264">
        <f>A97+1</f>
        <v>80</v>
      </c>
      <c r="B98" s="249" t="s">
        <v>195</v>
      </c>
      <c r="C98" s="246" t="s">
        <v>15</v>
      </c>
      <c r="D98" s="162">
        <v>1</v>
      </c>
      <c r="E98" s="162">
        <v>10</v>
      </c>
      <c r="F98" s="226">
        <f t="shared" si="103"/>
        <v>0</v>
      </c>
      <c r="G98" s="167">
        <f t="shared" si="104"/>
        <v>0</v>
      </c>
      <c r="H98" s="227">
        <f t="shared" si="105"/>
        <v>0</v>
      </c>
      <c r="I98" s="167">
        <f t="shared" si="106"/>
        <v>0</v>
      </c>
      <c r="J98" s="168">
        <f t="shared" si="107"/>
        <v>0</v>
      </c>
      <c r="K98" s="345">
        <f t="shared" si="108"/>
        <v>0</v>
      </c>
      <c r="L98" s="113"/>
      <c r="M98" s="171">
        <v>0</v>
      </c>
      <c r="N98" s="172">
        <v>0</v>
      </c>
      <c r="O98" s="9"/>
      <c r="P98" s="171"/>
      <c r="Q98" s="172"/>
    </row>
    <row r="99" spans="1:17" ht="17.399999999999999">
      <c r="A99" s="264">
        <f t="shared" si="110"/>
        <v>81</v>
      </c>
      <c r="B99" s="249" t="s">
        <v>196</v>
      </c>
      <c r="C99" s="246" t="s">
        <v>15</v>
      </c>
      <c r="D99" s="162">
        <v>1</v>
      </c>
      <c r="E99" s="162">
        <v>1</v>
      </c>
      <c r="F99" s="226">
        <f t="shared" si="103"/>
        <v>0</v>
      </c>
      <c r="G99" s="167">
        <f t="shared" si="104"/>
        <v>0</v>
      </c>
      <c r="H99" s="227">
        <f t="shared" si="105"/>
        <v>0</v>
      </c>
      <c r="I99" s="167">
        <f t="shared" si="106"/>
        <v>0</v>
      </c>
      <c r="J99" s="168">
        <f t="shared" si="107"/>
        <v>0</v>
      </c>
      <c r="K99" s="345">
        <f t="shared" si="108"/>
        <v>0</v>
      </c>
      <c r="L99" s="113"/>
      <c r="M99" s="171">
        <v>0</v>
      </c>
      <c r="N99" s="172">
        <v>0</v>
      </c>
      <c r="O99" s="9"/>
      <c r="P99" s="171"/>
      <c r="Q99" s="172"/>
    </row>
    <row r="100" spans="1:17" ht="17.399999999999999">
      <c r="A100" s="264">
        <f t="shared" si="110"/>
        <v>82</v>
      </c>
      <c r="B100" s="249" t="s">
        <v>197</v>
      </c>
      <c r="C100" s="246" t="s">
        <v>15</v>
      </c>
      <c r="D100" s="162">
        <v>1</v>
      </c>
      <c r="E100" s="162">
        <v>2</v>
      </c>
      <c r="F100" s="226">
        <f t="shared" si="103"/>
        <v>0</v>
      </c>
      <c r="G100" s="167">
        <f t="shared" si="104"/>
        <v>0</v>
      </c>
      <c r="H100" s="227">
        <f t="shared" si="105"/>
        <v>0</v>
      </c>
      <c r="I100" s="167">
        <f t="shared" si="106"/>
        <v>0</v>
      </c>
      <c r="J100" s="168">
        <f t="shared" si="107"/>
        <v>0</v>
      </c>
      <c r="K100" s="345">
        <f t="shared" si="108"/>
        <v>0</v>
      </c>
      <c r="L100" s="113"/>
      <c r="M100" s="171">
        <v>0</v>
      </c>
      <c r="N100" s="172">
        <v>0</v>
      </c>
      <c r="O100" s="9"/>
      <c r="P100" s="171"/>
      <c r="Q100" s="172"/>
    </row>
    <row r="101" spans="1:17" ht="17.399999999999999">
      <c r="A101" s="264">
        <f>A100+1</f>
        <v>83</v>
      </c>
      <c r="B101" s="249" t="s">
        <v>198</v>
      </c>
      <c r="C101" s="246" t="s">
        <v>15</v>
      </c>
      <c r="D101" s="162">
        <v>1</v>
      </c>
      <c r="E101" s="162">
        <v>2</v>
      </c>
      <c r="F101" s="226">
        <f t="shared" si="103"/>
        <v>0</v>
      </c>
      <c r="G101" s="167">
        <f t="shared" si="104"/>
        <v>0</v>
      </c>
      <c r="H101" s="227">
        <f t="shared" si="105"/>
        <v>0</v>
      </c>
      <c r="I101" s="167">
        <f t="shared" si="106"/>
        <v>0</v>
      </c>
      <c r="J101" s="168">
        <f t="shared" si="107"/>
        <v>0</v>
      </c>
      <c r="K101" s="345">
        <f t="shared" si="108"/>
        <v>0</v>
      </c>
      <c r="L101" s="113"/>
      <c r="M101" s="171">
        <v>0</v>
      </c>
      <c r="N101" s="172">
        <v>0</v>
      </c>
      <c r="O101" s="9"/>
      <c r="P101" s="171"/>
      <c r="Q101" s="172"/>
    </row>
    <row r="102" spans="1:17" ht="17.399999999999999">
      <c r="A102" s="264">
        <f>A101+1</f>
        <v>84</v>
      </c>
      <c r="B102" s="249" t="s">
        <v>199</v>
      </c>
      <c r="C102" s="246" t="s">
        <v>15</v>
      </c>
      <c r="D102" s="162">
        <v>1</v>
      </c>
      <c r="E102" s="162">
        <v>2</v>
      </c>
      <c r="F102" s="226">
        <f t="shared" si="103"/>
        <v>0</v>
      </c>
      <c r="G102" s="167">
        <f t="shared" si="104"/>
        <v>0</v>
      </c>
      <c r="H102" s="227">
        <f t="shared" si="105"/>
        <v>0</v>
      </c>
      <c r="I102" s="167">
        <f t="shared" si="106"/>
        <v>0</v>
      </c>
      <c r="J102" s="168">
        <f t="shared" si="107"/>
        <v>0</v>
      </c>
      <c r="K102" s="345">
        <f t="shared" si="108"/>
        <v>0</v>
      </c>
      <c r="L102" s="113"/>
      <c r="M102" s="171">
        <v>0</v>
      </c>
      <c r="N102" s="172">
        <v>0</v>
      </c>
      <c r="O102" s="9"/>
      <c r="P102" s="171"/>
      <c r="Q102" s="172"/>
    </row>
    <row r="103" spans="1:17" ht="17.399999999999999">
      <c r="A103" s="264">
        <f>A102+1</f>
        <v>85</v>
      </c>
      <c r="B103" s="249" t="s">
        <v>200</v>
      </c>
      <c r="C103" s="246" t="s">
        <v>15</v>
      </c>
      <c r="D103" s="162">
        <v>1</v>
      </c>
      <c r="E103" s="162">
        <v>3</v>
      </c>
      <c r="F103" s="226">
        <f t="shared" ref="F103:F106" si="111">M103/$J$4</f>
        <v>0</v>
      </c>
      <c r="G103" s="167">
        <f t="shared" ref="G103:G106" si="112">F103*E103</f>
        <v>0</v>
      </c>
      <c r="H103" s="227">
        <f t="shared" ref="H103:H106" si="113">N103/$J$4</f>
        <v>0</v>
      </c>
      <c r="I103" s="167">
        <f t="shared" ref="I103:I106" si="114">H103*E103</f>
        <v>0</v>
      </c>
      <c r="J103" s="168">
        <f t="shared" ref="J103:J106" si="115">G103+I103</f>
        <v>0</v>
      </c>
      <c r="K103" s="345">
        <f t="shared" ref="K103:K106" si="116">J103/E103</f>
        <v>0</v>
      </c>
      <c r="L103" s="113"/>
      <c r="M103" s="171">
        <v>0</v>
      </c>
      <c r="N103" s="172">
        <v>0</v>
      </c>
      <c r="O103" s="9"/>
      <c r="P103" s="171"/>
      <c r="Q103" s="172"/>
    </row>
    <row r="104" spans="1:17" ht="17.399999999999999">
      <c r="A104" s="264">
        <f t="shared" ref="A104:A105" si="117">A103+1</f>
        <v>86</v>
      </c>
      <c r="B104" s="249" t="s">
        <v>201</v>
      </c>
      <c r="C104" s="246" t="s">
        <v>15</v>
      </c>
      <c r="D104" s="162">
        <v>1</v>
      </c>
      <c r="E104" s="162">
        <v>2</v>
      </c>
      <c r="F104" s="226">
        <f t="shared" si="111"/>
        <v>0</v>
      </c>
      <c r="G104" s="167">
        <f t="shared" si="112"/>
        <v>0</v>
      </c>
      <c r="H104" s="227">
        <f t="shared" si="113"/>
        <v>0</v>
      </c>
      <c r="I104" s="167">
        <f t="shared" si="114"/>
        <v>0</v>
      </c>
      <c r="J104" s="168">
        <f t="shared" si="115"/>
        <v>0</v>
      </c>
      <c r="K104" s="345">
        <f t="shared" si="116"/>
        <v>0</v>
      </c>
      <c r="L104" s="113"/>
      <c r="M104" s="171">
        <v>0</v>
      </c>
      <c r="N104" s="172">
        <v>0</v>
      </c>
      <c r="O104" s="9"/>
      <c r="P104" s="171"/>
      <c r="Q104" s="172"/>
    </row>
    <row r="105" spans="1:17" ht="17.399999999999999">
      <c r="A105" s="264">
        <f t="shared" si="117"/>
        <v>87</v>
      </c>
      <c r="B105" s="249" t="s">
        <v>202</v>
      </c>
      <c r="C105" s="246" t="s">
        <v>15</v>
      </c>
      <c r="D105" s="162">
        <v>1</v>
      </c>
      <c r="E105" s="162">
        <v>3</v>
      </c>
      <c r="F105" s="226">
        <f t="shared" si="111"/>
        <v>0</v>
      </c>
      <c r="G105" s="167">
        <f t="shared" si="112"/>
        <v>0</v>
      </c>
      <c r="H105" s="227">
        <f t="shared" si="113"/>
        <v>0</v>
      </c>
      <c r="I105" s="167">
        <f t="shared" si="114"/>
        <v>0</v>
      </c>
      <c r="J105" s="168">
        <f t="shared" si="115"/>
        <v>0</v>
      </c>
      <c r="K105" s="345">
        <f t="shared" si="116"/>
        <v>0</v>
      </c>
      <c r="L105" s="113"/>
      <c r="M105" s="171">
        <v>0</v>
      </c>
      <c r="N105" s="172">
        <v>0</v>
      </c>
      <c r="O105" s="9"/>
      <c r="P105" s="171"/>
      <c r="Q105" s="172"/>
    </row>
    <row r="106" spans="1:17" ht="17.399999999999999">
      <c r="A106" s="264">
        <f>A105+1</f>
        <v>88</v>
      </c>
      <c r="B106" s="249" t="s">
        <v>203</v>
      </c>
      <c r="C106" s="246" t="s">
        <v>15</v>
      </c>
      <c r="D106" s="162">
        <v>1</v>
      </c>
      <c r="E106" s="162">
        <v>2</v>
      </c>
      <c r="F106" s="226">
        <f t="shared" si="111"/>
        <v>0</v>
      </c>
      <c r="G106" s="167">
        <f t="shared" si="112"/>
        <v>0</v>
      </c>
      <c r="H106" s="227">
        <f t="shared" si="113"/>
        <v>0</v>
      </c>
      <c r="I106" s="167">
        <f t="shared" si="114"/>
        <v>0</v>
      </c>
      <c r="J106" s="168">
        <f t="shared" si="115"/>
        <v>0</v>
      </c>
      <c r="K106" s="345">
        <f t="shared" si="116"/>
        <v>0</v>
      </c>
      <c r="L106" s="113"/>
      <c r="M106" s="171">
        <v>0</v>
      </c>
      <c r="N106" s="172">
        <v>0</v>
      </c>
      <c r="O106" s="9"/>
      <c r="P106" s="171"/>
      <c r="Q106" s="172"/>
    </row>
    <row r="107" spans="1:17" ht="17.399999999999999">
      <c r="A107" s="264">
        <f>A106+1</f>
        <v>89</v>
      </c>
      <c r="B107" s="249" t="s">
        <v>204</v>
      </c>
      <c r="C107" s="246" t="s">
        <v>15</v>
      </c>
      <c r="D107" s="162">
        <v>1</v>
      </c>
      <c r="E107" s="162">
        <v>1</v>
      </c>
      <c r="F107" s="226">
        <f t="shared" si="103"/>
        <v>0</v>
      </c>
      <c r="G107" s="167">
        <f t="shared" si="104"/>
        <v>0</v>
      </c>
      <c r="H107" s="227">
        <f t="shared" si="105"/>
        <v>0</v>
      </c>
      <c r="I107" s="167">
        <f t="shared" si="106"/>
        <v>0</v>
      </c>
      <c r="J107" s="168">
        <f t="shared" si="107"/>
        <v>0</v>
      </c>
      <c r="K107" s="345">
        <f t="shared" si="108"/>
        <v>0</v>
      </c>
      <c r="L107" s="113"/>
      <c r="M107" s="171">
        <v>0</v>
      </c>
      <c r="N107" s="172">
        <v>0</v>
      </c>
      <c r="O107" s="9"/>
      <c r="P107" s="171"/>
      <c r="Q107" s="172"/>
    </row>
    <row r="108" spans="1:17" ht="17.399999999999999">
      <c r="A108" s="264">
        <f t="shared" ref="A108:A109" si="118">A107+1</f>
        <v>90</v>
      </c>
      <c r="B108" s="249" t="s">
        <v>205</v>
      </c>
      <c r="C108" s="246" t="s">
        <v>15</v>
      </c>
      <c r="D108" s="162">
        <v>1</v>
      </c>
      <c r="E108" s="162">
        <v>1</v>
      </c>
      <c r="F108" s="226">
        <f t="shared" si="103"/>
        <v>0</v>
      </c>
      <c r="G108" s="167">
        <f t="shared" si="104"/>
        <v>0</v>
      </c>
      <c r="H108" s="227">
        <f t="shared" si="105"/>
        <v>0</v>
      </c>
      <c r="I108" s="167">
        <f t="shared" si="106"/>
        <v>0</v>
      </c>
      <c r="J108" s="168">
        <f t="shared" si="107"/>
        <v>0</v>
      </c>
      <c r="K108" s="345">
        <f t="shared" si="108"/>
        <v>0</v>
      </c>
      <c r="L108" s="113"/>
      <c r="M108" s="171">
        <v>0</v>
      </c>
      <c r="N108" s="172">
        <v>0</v>
      </c>
      <c r="O108" s="9"/>
      <c r="P108" s="171"/>
      <c r="Q108" s="172"/>
    </row>
    <row r="109" spans="1:17" ht="17.399999999999999">
      <c r="A109" s="264">
        <f t="shared" si="118"/>
        <v>91</v>
      </c>
      <c r="B109" s="249" t="s">
        <v>206</v>
      </c>
      <c r="C109" s="246" t="s">
        <v>15</v>
      </c>
      <c r="D109" s="162">
        <v>1</v>
      </c>
      <c r="E109" s="162">
        <v>1</v>
      </c>
      <c r="F109" s="226">
        <f t="shared" si="103"/>
        <v>0</v>
      </c>
      <c r="G109" s="167">
        <f t="shared" si="104"/>
        <v>0</v>
      </c>
      <c r="H109" s="227">
        <f t="shared" si="105"/>
        <v>0</v>
      </c>
      <c r="I109" s="167">
        <f t="shared" si="106"/>
        <v>0</v>
      </c>
      <c r="J109" s="168">
        <f t="shared" si="107"/>
        <v>0</v>
      </c>
      <c r="K109" s="345">
        <f t="shared" si="108"/>
        <v>0</v>
      </c>
      <c r="L109" s="113"/>
      <c r="M109" s="171">
        <v>0</v>
      </c>
      <c r="N109" s="172">
        <v>0</v>
      </c>
      <c r="O109" s="9"/>
      <c r="P109" s="171"/>
      <c r="Q109" s="172"/>
    </row>
    <row r="110" spans="1:17" ht="17.399999999999999">
      <c r="A110" s="264"/>
      <c r="B110" s="247" t="s">
        <v>207</v>
      </c>
      <c r="C110" s="246"/>
      <c r="D110" s="162"/>
      <c r="E110" s="162"/>
      <c r="F110" s="226"/>
      <c r="G110" s="164"/>
      <c r="H110" s="162"/>
      <c r="I110" s="164"/>
      <c r="J110" s="166"/>
      <c r="K110" s="344"/>
      <c r="L110" s="113"/>
      <c r="M110" s="171"/>
      <c r="N110" s="172"/>
      <c r="O110" s="9"/>
      <c r="P110" s="171"/>
      <c r="Q110" s="172"/>
    </row>
    <row r="111" spans="1:17" ht="17.399999999999999">
      <c r="A111" s="264">
        <f>A109+1</f>
        <v>92</v>
      </c>
      <c r="B111" s="249" t="s">
        <v>192</v>
      </c>
      <c r="C111" s="246" t="s">
        <v>15</v>
      </c>
      <c r="D111" s="162">
        <v>1</v>
      </c>
      <c r="E111" s="162">
        <v>4</v>
      </c>
      <c r="F111" s="226">
        <f t="shared" ref="F111:F125" si="119">M111/$J$4</f>
        <v>0</v>
      </c>
      <c r="G111" s="167">
        <f t="shared" ref="G111:G125" si="120">F111*E111</f>
        <v>0</v>
      </c>
      <c r="H111" s="227">
        <f t="shared" ref="H111:H125" si="121">N111/$J$4</f>
        <v>0</v>
      </c>
      <c r="I111" s="167">
        <f t="shared" ref="I111:I125" si="122">H111*E111</f>
        <v>0</v>
      </c>
      <c r="J111" s="168">
        <f t="shared" ref="J111:J125" si="123">G111+I111</f>
        <v>0</v>
      </c>
      <c r="K111" s="345">
        <f t="shared" ref="K111:K125" si="124">J111/E111</f>
        <v>0</v>
      </c>
      <c r="L111" s="113"/>
      <c r="M111" s="171">
        <v>0</v>
      </c>
      <c r="N111" s="172">
        <v>0</v>
      </c>
      <c r="O111" s="9"/>
      <c r="P111" s="171"/>
      <c r="Q111" s="172"/>
    </row>
    <row r="112" spans="1:17" ht="17.399999999999999">
      <c r="A112" s="264">
        <f t="shared" ref="A112:A115" si="125">A111+1</f>
        <v>93</v>
      </c>
      <c r="B112" s="249" t="s">
        <v>208</v>
      </c>
      <c r="C112" s="246" t="s">
        <v>15</v>
      </c>
      <c r="D112" s="162">
        <v>1</v>
      </c>
      <c r="E112" s="162">
        <v>4</v>
      </c>
      <c r="F112" s="226">
        <f t="shared" si="119"/>
        <v>0</v>
      </c>
      <c r="G112" s="167">
        <f t="shared" si="120"/>
        <v>0</v>
      </c>
      <c r="H112" s="227">
        <f t="shared" si="121"/>
        <v>0</v>
      </c>
      <c r="I112" s="167">
        <f t="shared" si="122"/>
        <v>0</v>
      </c>
      <c r="J112" s="168">
        <f t="shared" si="123"/>
        <v>0</v>
      </c>
      <c r="K112" s="345">
        <f t="shared" si="124"/>
        <v>0</v>
      </c>
      <c r="L112" s="113"/>
      <c r="M112" s="171">
        <v>0</v>
      </c>
      <c r="N112" s="172">
        <v>0</v>
      </c>
      <c r="O112" s="9"/>
      <c r="P112" s="171"/>
      <c r="Q112" s="172"/>
    </row>
    <row r="113" spans="1:17" ht="17.399999999999999">
      <c r="A113" s="264">
        <f t="shared" si="125"/>
        <v>94</v>
      </c>
      <c r="B113" s="249" t="s">
        <v>209</v>
      </c>
      <c r="C113" s="246" t="s">
        <v>15</v>
      </c>
      <c r="D113" s="162">
        <v>1</v>
      </c>
      <c r="E113" s="162">
        <v>1</v>
      </c>
      <c r="F113" s="226">
        <f t="shared" si="119"/>
        <v>0</v>
      </c>
      <c r="G113" s="167">
        <f t="shared" si="120"/>
        <v>0</v>
      </c>
      <c r="H113" s="227">
        <f t="shared" si="121"/>
        <v>0</v>
      </c>
      <c r="I113" s="167">
        <f t="shared" si="122"/>
        <v>0</v>
      </c>
      <c r="J113" s="168">
        <f t="shared" si="123"/>
        <v>0</v>
      </c>
      <c r="K113" s="345">
        <f t="shared" si="124"/>
        <v>0</v>
      </c>
      <c r="L113" s="113"/>
      <c r="M113" s="171">
        <v>0</v>
      </c>
      <c r="N113" s="172">
        <v>0</v>
      </c>
      <c r="O113" s="9"/>
      <c r="P113" s="171"/>
      <c r="Q113" s="172"/>
    </row>
    <row r="114" spans="1:17" ht="17.399999999999999">
      <c r="A114" s="264">
        <f t="shared" si="125"/>
        <v>95</v>
      </c>
      <c r="B114" s="249" t="s">
        <v>210</v>
      </c>
      <c r="C114" s="246" t="s">
        <v>15</v>
      </c>
      <c r="D114" s="162">
        <v>1</v>
      </c>
      <c r="E114" s="162">
        <v>4</v>
      </c>
      <c r="F114" s="226">
        <f t="shared" si="119"/>
        <v>0</v>
      </c>
      <c r="G114" s="167">
        <f t="shared" si="120"/>
        <v>0</v>
      </c>
      <c r="H114" s="227">
        <f t="shared" si="121"/>
        <v>0</v>
      </c>
      <c r="I114" s="167">
        <f t="shared" si="122"/>
        <v>0</v>
      </c>
      <c r="J114" s="168">
        <f t="shared" si="123"/>
        <v>0</v>
      </c>
      <c r="K114" s="345">
        <f t="shared" si="124"/>
        <v>0</v>
      </c>
      <c r="L114" s="113"/>
      <c r="M114" s="171">
        <v>0</v>
      </c>
      <c r="N114" s="172">
        <v>0</v>
      </c>
      <c r="O114" s="9"/>
      <c r="P114" s="171"/>
      <c r="Q114" s="172"/>
    </row>
    <row r="115" spans="1:17" ht="17.399999999999999">
      <c r="A115" s="264">
        <f t="shared" si="125"/>
        <v>96</v>
      </c>
      <c r="B115" s="249" t="s">
        <v>184</v>
      </c>
      <c r="C115" s="246" t="s">
        <v>15</v>
      </c>
      <c r="D115" s="162">
        <v>1</v>
      </c>
      <c r="E115" s="162">
        <v>1</v>
      </c>
      <c r="F115" s="226">
        <f t="shared" si="119"/>
        <v>0</v>
      </c>
      <c r="G115" s="167">
        <f t="shared" si="120"/>
        <v>0</v>
      </c>
      <c r="H115" s="227">
        <f t="shared" si="121"/>
        <v>0</v>
      </c>
      <c r="I115" s="167">
        <f t="shared" si="122"/>
        <v>0</v>
      </c>
      <c r="J115" s="168">
        <f t="shared" si="123"/>
        <v>0</v>
      </c>
      <c r="K115" s="345">
        <f t="shared" si="124"/>
        <v>0</v>
      </c>
      <c r="L115" s="113"/>
      <c r="M115" s="171">
        <v>0</v>
      </c>
      <c r="N115" s="172">
        <v>0</v>
      </c>
      <c r="O115" s="9"/>
      <c r="P115" s="171"/>
      <c r="Q115" s="172"/>
    </row>
    <row r="116" spans="1:17" ht="17.399999999999999">
      <c r="A116" s="264">
        <f>A115+1</f>
        <v>97</v>
      </c>
      <c r="B116" s="249" t="s">
        <v>211</v>
      </c>
      <c r="C116" s="246" t="s">
        <v>15</v>
      </c>
      <c r="D116" s="162">
        <v>1</v>
      </c>
      <c r="E116" s="162">
        <v>10</v>
      </c>
      <c r="F116" s="226">
        <f t="shared" si="119"/>
        <v>0</v>
      </c>
      <c r="G116" s="167">
        <f t="shared" si="120"/>
        <v>0</v>
      </c>
      <c r="H116" s="227">
        <f t="shared" si="121"/>
        <v>0</v>
      </c>
      <c r="I116" s="167">
        <f t="shared" si="122"/>
        <v>0</v>
      </c>
      <c r="J116" s="168">
        <f t="shared" si="123"/>
        <v>0</v>
      </c>
      <c r="K116" s="345">
        <f t="shared" si="124"/>
        <v>0</v>
      </c>
      <c r="L116" s="113"/>
      <c r="M116" s="171">
        <v>0</v>
      </c>
      <c r="N116" s="172">
        <v>0</v>
      </c>
      <c r="O116" s="9"/>
      <c r="P116" s="171"/>
      <c r="Q116" s="172"/>
    </row>
    <row r="117" spans="1:17" ht="17.399999999999999">
      <c r="A117" s="264">
        <f t="shared" ref="A117:A120" si="126">A116+1</f>
        <v>98</v>
      </c>
      <c r="B117" s="249" t="s">
        <v>197</v>
      </c>
      <c r="C117" s="246" t="s">
        <v>15</v>
      </c>
      <c r="D117" s="162">
        <v>1</v>
      </c>
      <c r="E117" s="162">
        <v>9</v>
      </c>
      <c r="F117" s="226">
        <f t="shared" si="119"/>
        <v>0</v>
      </c>
      <c r="G117" s="167">
        <f t="shared" si="120"/>
        <v>0</v>
      </c>
      <c r="H117" s="227">
        <f t="shared" si="121"/>
        <v>0</v>
      </c>
      <c r="I117" s="167">
        <f t="shared" si="122"/>
        <v>0</v>
      </c>
      <c r="J117" s="168">
        <f t="shared" si="123"/>
        <v>0</v>
      </c>
      <c r="K117" s="345">
        <f t="shared" si="124"/>
        <v>0</v>
      </c>
      <c r="L117" s="113"/>
      <c r="M117" s="171">
        <v>0</v>
      </c>
      <c r="N117" s="172">
        <v>0</v>
      </c>
      <c r="O117" s="9"/>
      <c r="P117" s="171"/>
      <c r="Q117" s="172"/>
    </row>
    <row r="118" spans="1:17" ht="17.399999999999999">
      <c r="A118" s="264">
        <f>A117+1</f>
        <v>99</v>
      </c>
      <c r="B118" s="249" t="s">
        <v>198</v>
      </c>
      <c r="C118" s="246" t="s">
        <v>15</v>
      </c>
      <c r="D118" s="162">
        <v>1</v>
      </c>
      <c r="E118" s="162">
        <v>3</v>
      </c>
      <c r="F118" s="226">
        <f t="shared" si="119"/>
        <v>0</v>
      </c>
      <c r="G118" s="167">
        <f t="shared" si="120"/>
        <v>0</v>
      </c>
      <c r="H118" s="227">
        <f t="shared" si="121"/>
        <v>0</v>
      </c>
      <c r="I118" s="167">
        <f t="shared" si="122"/>
        <v>0</v>
      </c>
      <c r="J118" s="168">
        <f t="shared" si="123"/>
        <v>0</v>
      </c>
      <c r="K118" s="345">
        <f t="shared" si="124"/>
        <v>0</v>
      </c>
      <c r="L118" s="113"/>
      <c r="M118" s="171">
        <v>0</v>
      </c>
      <c r="N118" s="172">
        <v>0</v>
      </c>
      <c r="O118" s="9"/>
      <c r="P118" s="171"/>
      <c r="Q118" s="172"/>
    </row>
    <row r="119" spans="1:17" ht="17.399999999999999">
      <c r="A119" s="264">
        <f t="shared" si="126"/>
        <v>100</v>
      </c>
      <c r="B119" s="249" t="s">
        <v>199</v>
      </c>
      <c r="C119" s="246" t="s">
        <v>15</v>
      </c>
      <c r="D119" s="162">
        <v>1</v>
      </c>
      <c r="E119" s="162">
        <v>1</v>
      </c>
      <c r="F119" s="226">
        <f t="shared" si="119"/>
        <v>0</v>
      </c>
      <c r="G119" s="167">
        <f t="shared" si="120"/>
        <v>0</v>
      </c>
      <c r="H119" s="227">
        <f t="shared" si="121"/>
        <v>0</v>
      </c>
      <c r="I119" s="167">
        <f t="shared" si="122"/>
        <v>0</v>
      </c>
      <c r="J119" s="168">
        <f t="shared" si="123"/>
        <v>0</v>
      </c>
      <c r="K119" s="345">
        <f t="shared" si="124"/>
        <v>0</v>
      </c>
      <c r="L119" s="113"/>
      <c r="M119" s="171">
        <v>0</v>
      </c>
      <c r="N119" s="172">
        <v>0</v>
      </c>
      <c r="O119" s="9"/>
      <c r="P119" s="171"/>
      <c r="Q119" s="172"/>
    </row>
    <row r="120" spans="1:17" ht="17.399999999999999">
      <c r="A120" s="264">
        <f t="shared" si="126"/>
        <v>101</v>
      </c>
      <c r="B120" s="249" t="s">
        <v>193</v>
      </c>
      <c r="C120" s="246" t="s">
        <v>15</v>
      </c>
      <c r="D120" s="162">
        <v>1</v>
      </c>
      <c r="E120" s="162">
        <v>2</v>
      </c>
      <c r="F120" s="226">
        <f t="shared" si="119"/>
        <v>0</v>
      </c>
      <c r="G120" s="167">
        <f t="shared" si="120"/>
        <v>0</v>
      </c>
      <c r="H120" s="227">
        <f t="shared" si="121"/>
        <v>0</v>
      </c>
      <c r="I120" s="167">
        <f t="shared" si="122"/>
        <v>0</v>
      </c>
      <c r="J120" s="168">
        <f t="shared" si="123"/>
        <v>0</v>
      </c>
      <c r="K120" s="345">
        <f t="shared" si="124"/>
        <v>0</v>
      </c>
      <c r="L120" s="113"/>
      <c r="M120" s="171">
        <v>0</v>
      </c>
      <c r="N120" s="172">
        <v>0</v>
      </c>
      <c r="O120" s="9"/>
      <c r="P120" s="171"/>
      <c r="Q120" s="172"/>
    </row>
    <row r="121" spans="1:17" ht="17.399999999999999">
      <c r="A121" s="264">
        <f>A120+1</f>
        <v>102</v>
      </c>
      <c r="B121" s="249" t="s">
        <v>212</v>
      </c>
      <c r="C121" s="246" t="s">
        <v>15</v>
      </c>
      <c r="D121" s="162">
        <v>1</v>
      </c>
      <c r="E121" s="162">
        <v>1</v>
      </c>
      <c r="F121" s="226">
        <f t="shared" si="119"/>
        <v>0</v>
      </c>
      <c r="G121" s="167">
        <f t="shared" si="120"/>
        <v>0</v>
      </c>
      <c r="H121" s="227">
        <f t="shared" si="121"/>
        <v>0</v>
      </c>
      <c r="I121" s="167">
        <f t="shared" si="122"/>
        <v>0</v>
      </c>
      <c r="J121" s="168">
        <f t="shared" si="123"/>
        <v>0</v>
      </c>
      <c r="K121" s="345">
        <f t="shared" si="124"/>
        <v>0</v>
      </c>
      <c r="L121" s="113"/>
      <c r="M121" s="171">
        <v>0</v>
      </c>
      <c r="N121" s="172">
        <v>0</v>
      </c>
      <c r="O121" s="9"/>
      <c r="P121" s="171"/>
      <c r="Q121" s="172"/>
    </row>
    <row r="122" spans="1:17" ht="17.399999999999999">
      <c r="A122" s="264">
        <f>A121+1</f>
        <v>103</v>
      </c>
      <c r="B122" s="249" t="s">
        <v>213</v>
      </c>
      <c r="C122" s="246" t="s">
        <v>15</v>
      </c>
      <c r="D122" s="162">
        <v>1</v>
      </c>
      <c r="E122" s="162">
        <v>1</v>
      </c>
      <c r="F122" s="226">
        <f t="shared" si="119"/>
        <v>0</v>
      </c>
      <c r="G122" s="167">
        <f t="shared" si="120"/>
        <v>0</v>
      </c>
      <c r="H122" s="227">
        <f t="shared" si="121"/>
        <v>0</v>
      </c>
      <c r="I122" s="167">
        <f t="shared" si="122"/>
        <v>0</v>
      </c>
      <c r="J122" s="168">
        <f t="shared" si="123"/>
        <v>0</v>
      </c>
      <c r="K122" s="345">
        <f t="shared" si="124"/>
        <v>0</v>
      </c>
      <c r="L122" s="113"/>
      <c r="M122" s="171">
        <v>0</v>
      </c>
      <c r="N122" s="172">
        <v>0</v>
      </c>
      <c r="O122" s="9"/>
      <c r="P122" s="171"/>
      <c r="Q122" s="172"/>
    </row>
    <row r="123" spans="1:17" ht="17.399999999999999">
      <c r="A123" s="264">
        <f>A122+1</f>
        <v>104</v>
      </c>
      <c r="B123" s="249" t="s">
        <v>210</v>
      </c>
      <c r="C123" s="246" t="s">
        <v>15</v>
      </c>
      <c r="D123" s="162">
        <v>1</v>
      </c>
      <c r="E123" s="162">
        <v>4</v>
      </c>
      <c r="F123" s="226">
        <f t="shared" si="119"/>
        <v>0</v>
      </c>
      <c r="G123" s="167">
        <f t="shared" si="120"/>
        <v>0</v>
      </c>
      <c r="H123" s="227">
        <f t="shared" si="121"/>
        <v>0</v>
      </c>
      <c r="I123" s="167">
        <f t="shared" si="122"/>
        <v>0</v>
      </c>
      <c r="J123" s="168">
        <f t="shared" si="123"/>
        <v>0</v>
      </c>
      <c r="K123" s="345">
        <f t="shared" si="124"/>
        <v>0</v>
      </c>
      <c r="L123" s="113"/>
      <c r="M123" s="171">
        <v>0</v>
      </c>
      <c r="N123" s="172">
        <v>0</v>
      </c>
      <c r="O123" s="9"/>
      <c r="P123" s="171"/>
      <c r="Q123" s="172"/>
    </row>
    <row r="124" spans="1:17" ht="17.399999999999999">
      <c r="A124" s="264">
        <f t="shared" ref="A124:A125" si="127">A123+1</f>
        <v>105</v>
      </c>
      <c r="B124" s="249" t="s">
        <v>214</v>
      </c>
      <c r="C124" s="246" t="s">
        <v>15</v>
      </c>
      <c r="D124" s="162">
        <v>1</v>
      </c>
      <c r="E124" s="162">
        <v>1</v>
      </c>
      <c r="F124" s="226">
        <f t="shared" si="119"/>
        <v>0</v>
      </c>
      <c r="G124" s="167">
        <f t="shared" si="120"/>
        <v>0</v>
      </c>
      <c r="H124" s="227">
        <f t="shared" si="121"/>
        <v>0</v>
      </c>
      <c r="I124" s="167">
        <f t="shared" si="122"/>
        <v>0</v>
      </c>
      <c r="J124" s="168">
        <f t="shared" si="123"/>
        <v>0</v>
      </c>
      <c r="K124" s="345">
        <f t="shared" si="124"/>
        <v>0</v>
      </c>
      <c r="L124" s="113"/>
      <c r="M124" s="171">
        <v>0</v>
      </c>
      <c r="N124" s="172">
        <v>0</v>
      </c>
      <c r="O124" s="9"/>
      <c r="P124" s="171"/>
      <c r="Q124" s="172"/>
    </row>
    <row r="125" spans="1:17" ht="17.399999999999999">
      <c r="A125" s="264">
        <f t="shared" si="127"/>
        <v>106</v>
      </c>
      <c r="B125" s="249" t="s">
        <v>215</v>
      </c>
      <c r="C125" s="246" t="s">
        <v>15</v>
      </c>
      <c r="D125" s="162">
        <v>1</v>
      </c>
      <c r="E125" s="162">
        <v>1</v>
      </c>
      <c r="F125" s="226">
        <f t="shared" si="119"/>
        <v>0</v>
      </c>
      <c r="G125" s="167">
        <f t="shared" si="120"/>
        <v>0</v>
      </c>
      <c r="H125" s="227">
        <f t="shared" si="121"/>
        <v>0</v>
      </c>
      <c r="I125" s="167">
        <f t="shared" si="122"/>
        <v>0</v>
      </c>
      <c r="J125" s="168">
        <f t="shared" si="123"/>
        <v>0</v>
      </c>
      <c r="K125" s="345">
        <f t="shared" si="124"/>
        <v>0</v>
      </c>
      <c r="L125" s="113"/>
      <c r="M125" s="171">
        <v>0</v>
      </c>
      <c r="N125" s="172">
        <v>0</v>
      </c>
      <c r="O125" s="9"/>
      <c r="P125" s="171"/>
      <c r="Q125" s="172"/>
    </row>
    <row r="126" spans="1:17" ht="17.399999999999999">
      <c r="A126" s="264">
        <f>A125+1</f>
        <v>107</v>
      </c>
      <c r="B126" s="249" t="s">
        <v>200</v>
      </c>
      <c r="C126" s="246" t="s">
        <v>15</v>
      </c>
      <c r="D126" s="162">
        <v>1</v>
      </c>
      <c r="E126" s="162">
        <v>2</v>
      </c>
      <c r="F126" s="226">
        <f t="shared" ref="F126:F135" si="128">M126/$J$4</f>
        <v>0</v>
      </c>
      <c r="G126" s="167">
        <f t="shared" ref="G126:G135" si="129">F126*E126</f>
        <v>0</v>
      </c>
      <c r="H126" s="227">
        <f t="shared" ref="H126:H135" si="130">N126/$J$4</f>
        <v>0</v>
      </c>
      <c r="I126" s="167">
        <f t="shared" ref="I126:I135" si="131">H126*E126</f>
        <v>0</v>
      </c>
      <c r="J126" s="168">
        <f t="shared" ref="J126:J135" si="132">G126+I126</f>
        <v>0</v>
      </c>
      <c r="K126" s="345">
        <f t="shared" ref="K126:K135" si="133">J126/E126</f>
        <v>0</v>
      </c>
      <c r="L126" s="113"/>
      <c r="M126" s="171">
        <v>0</v>
      </c>
      <c r="N126" s="172">
        <v>0</v>
      </c>
      <c r="O126" s="9"/>
      <c r="P126" s="171"/>
      <c r="Q126" s="172"/>
    </row>
    <row r="127" spans="1:17" ht="17.399999999999999">
      <c r="A127" s="264">
        <f t="shared" ref="A127:A130" si="134">A126+1</f>
        <v>108</v>
      </c>
      <c r="B127" s="249" t="s">
        <v>216</v>
      </c>
      <c r="C127" s="246" t="s">
        <v>15</v>
      </c>
      <c r="D127" s="162">
        <v>1</v>
      </c>
      <c r="E127" s="162">
        <v>2</v>
      </c>
      <c r="F127" s="226">
        <f t="shared" si="128"/>
        <v>0</v>
      </c>
      <c r="G127" s="167">
        <f t="shared" si="129"/>
        <v>0</v>
      </c>
      <c r="H127" s="227">
        <f t="shared" si="130"/>
        <v>0</v>
      </c>
      <c r="I127" s="167">
        <f t="shared" si="131"/>
        <v>0</v>
      </c>
      <c r="J127" s="168">
        <f t="shared" si="132"/>
        <v>0</v>
      </c>
      <c r="K127" s="345">
        <f t="shared" si="133"/>
        <v>0</v>
      </c>
      <c r="L127" s="113"/>
      <c r="M127" s="171">
        <v>0</v>
      </c>
      <c r="N127" s="172">
        <v>0</v>
      </c>
      <c r="O127" s="9"/>
      <c r="P127" s="171"/>
      <c r="Q127" s="172"/>
    </row>
    <row r="128" spans="1:17" ht="17.399999999999999">
      <c r="A128" s="264">
        <f>A127+1</f>
        <v>109</v>
      </c>
      <c r="B128" s="249" t="s">
        <v>217</v>
      </c>
      <c r="C128" s="246" t="s">
        <v>15</v>
      </c>
      <c r="D128" s="162">
        <v>1</v>
      </c>
      <c r="E128" s="162">
        <v>2</v>
      </c>
      <c r="F128" s="226">
        <f t="shared" si="128"/>
        <v>0</v>
      </c>
      <c r="G128" s="167">
        <f t="shared" si="129"/>
        <v>0</v>
      </c>
      <c r="H128" s="227">
        <f t="shared" si="130"/>
        <v>0</v>
      </c>
      <c r="I128" s="167">
        <f t="shared" si="131"/>
        <v>0</v>
      </c>
      <c r="J128" s="168">
        <f t="shared" si="132"/>
        <v>0</v>
      </c>
      <c r="K128" s="345">
        <f t="shared" si="133"/>
        <v>0</v>
      </c>
      <c r="L128" s="113"/>
      <c r="M128" s="171">
        <v>0</v>
      </c>
      <c r="N128" s="172">
        <v>0</v>
      </c>
      <c r="O128" s="9"/>
      <c r="P128" s="171"/>
      <c r="Q128" s="172"/>
    </row>
    <row r="129" spans="1:17" ht="17.399999999999999">
      <c r="A129" s="264">
        <f t="shared" si="134"/>
        <v>110</v>
      </c>
      <c r="B129" s="249" t="s">
        <v>218</v>
      </c>
      <c r="C129" s="246" t="s">
        <v>15</v>
      </c>
      <c r="D129" s="162">
        <v>1</v>
      </c>
      <c r="E129" s="162">
        <v>1</v>
      </c>
      <c r="F129" s="226">
        <f t="shared" si="128"/>
        <v>0</v>
      </c>
      <c r="G129" s="167">
        <f t="shared" si="129"/>
        <v>0</v>
      </c>
      <c r="H129" s="227">
        <f t="shared" si="130"/>
        <v>0</v>
      </c>
      <c r="I129" s="167">
        <f t="shared" si="131"/>
        <v>0</v>
      </c>
      <c r="J129" s="168">
        <f t="shared" si="132"/>
        <v>0</v>
      </c>
      <c r="K129" s="345">
        <f t="shared" si="133"/>
        <v>0</v>
      </c>
      <c r="L129" s="113"/>
      <c r="M129" s="171">
        <v>0</v>
      </c>
      <c r="N129" s="172">
        <v>0</v>
      </c>
      <c r="O129" s="9"/>
      <c r="P129" s="171"/>
      <c r="Q129" s="172"/>
    </row>
    <row r="130" spans="1:17" ht="17.399999999999999">
      <c r="A130" s="264">
        <f t="shared" si="134"/>
        <v>111</v>
      </c>
      <c r="B130" s="249" t="s">
        <v>219</v>
      </c>
      <c r="C130" s="246" t="s">
        <v>15</v>
      </c>
      <c r="D130" s="162">
        <v>1</v>
      </c>
      <c r="E130" s="162">
        <v>1</v>
      </c>
      <c r="F130" s="226">
        <f t="shared" si="128"/>
        <v>0</v>
      </c>
      <c r="G130" s="167">
        <f t="shared" si="129"/>
        <v>0</v>
      </c>
      <c r="H130" s="227">
        <f t="shared" si="130"/>
        <v>0</v>
      </c>
      <c r="I130" s="167">
        <f t="shared" si="131"/>
        <v>0</v>
      </c>
      <c r="J130" s="168">
        <f t="shared" si="132"/>
        <v>0</v>
      </c>
      <c r="K130" s="345">
        <f t="shared" si="133"/>
        <v>0</v>
      </c>
      <c r="L130" s="113"/>
      <c r="M130" s="171">
        <v>0</v>
      </c>
      <c r="N130" s="172">
        <v>0</v>
      </c>
      <c r="O130" s="9"/>
      <c r="P130" s="171"/>
      <c r="Q130" s="172"/>
    </row>
    <row r="131" spans="1:17" ht="17.399999999999999">
      <c r="A131" s="264">
        <f>A130+1</f>
        <v>112</v>
      </c>
      <c r="B131" s="249" t="s">
        <v>189</v>
      </c>
      <c r="C131" s="246" t="s">
        <v>15</v>
      </c>
      <c r="D131" s="162">
        <v>1</v>
      </c>
      <c r="E131" s="162">
        <v>1</v>
      </c>
      <c r="F131" s="226">
        <f t="shared" si="128"/>
        <v>0</v>
      </c>
      <c r="G131" s="167">
        <f t="shared" si="129"/>
        <v>0</v>
      </c>
      <c r="H131" s="227">
        <f t="shared" si="130"/>
        <v>0</v>
      </c>
      <c r="I131" s="167">
        <f t="shared" si="131"/>
        <v>0</v>
      </c>
      <c r="J131" s="168">
        <f t="shared" si="132"/>
        <v>0</v>
      </c>
      <c r="K131" s="345">
        <f t="shared" si="133"/>
        <v>0</v>
      </c>
      <c r="L131" s="113"/>
      <c r="M131" s="171">
        <v>0</v>
      </c>
      <c r="N131" s="172">
        <v>0</v>
      </c>
      <c r="O131" s="9"/>
      <c r="P131" s="171"/>
      <c r="Q131" s="172"/>
    </row>
    <row r="132" spans="1:17" ht="17.399999999999999">
      <c r="A132" s="264">
        <f>A131+1</f>
        <v>113</v>
      </c>
      <c r="B132" s="249" t="s">
        <v>220</v>
      </c>
      <c r="C132" s="246" t="s">
        <v>15</v>
      </c>
      <c r="D132" s="162">
        <v>1</v>
      </c>
      <c r="E132" s="162">
        <v>32</v>
      </c>
      <c r="F132" s="226">
        <f t="shared" si="128"/>
        <v>0</v>
      </c>
      <c r="G132" s="167">
        <f t="shared" si="129"/>
        <v>0</v>
      </c>
      <c r="H132" s="227">
        <f t="shared" si="130"/>
        <v>0</v>
      </c>
      <c r="I132" s="167">
        <f t="shared" si="131"/>
        <v>0</v>
      </c>
      <c r="J132" s="168">
        <f t="shared" si="132"/>
        <v>0</v>
      </c>
      <c r="K132" s="345">
        <f t="shared" si="133"/>
        <v>0</v>
      </c>
      <c r="L132" s="113"/>
      <c r="M132" s="171">
        <v>0</v>
      </c>
      <c r="N132" s="172">
        <v>0</v>
      </c>
      <c r="O132" s="9"/>
      <c r="P132" s="171"/>
      <c r="Q132" s="172"/>
    </row>
    <row r="133" spans="1:17" ht="17.399999999999999">
      <c r="A133" s="264">
        <f>A132+1</f>
        <v>114</v>
      </c>
      <c r="B133" s="249" t="s">
        <v>221</v>
      </c>
      <c r="C133" s="246" t="s">
        <v>15</v>
      </c>
      <c r="D133" s="162">
        <v>1</v>
      </c>
      <c r="E133" s="162">
        <v>13</v>
      </c>
      <c r="F133" s="226">
        <f t="shared" si="128"/>
        <v>0</v>
      </c>
      <c r="G133" s="167">
        <f t="shared" si="129"/>
        <v>0</v>
      </c>
      <c r="H133" s="227">
        <f t="shared" si="130"/>
        <v>0</v>
      </c>
      <c r="I133" s="167">
        <f t="shared" si="131"/>
        <v>0</v>
      </c>
      <c r="J133" s="168">
        <f t="shared" si="132"/>
        <v>0</v>
      </c>
      <c r="K133" s="345">
        <f t="shared" si="133"/>
        <v>0</v>
      </c>
      <c r="L133" s="113"/>
      <c r="M133" s="171">
        <v>0</v>
      </c>
      <c r="N133" s="172">
        <v>0</v>
      </c>
      <c r="O133" s="9"/>
      <c r="P133" s="171"/>
      <c r="Q133" s="172"/>
    </row>
    <row r="134" spans="1:17" ht="17.399999999999999">
      <c r="A134" s="264">
        <f t="shared" ref="A134:A135" si="135">A133+1</f>
        <v>115</v>
      </c>
      <c r="B134" s="249" t="s">
        <v>222</v>
      </c>
      <c r="C134" s="246" t="s">
        <v>15</v>
      </c>
      <c r="D134" s="162">
        <v>1</v>
      </c>
      <c r="E134" s="162">
        <v>1</v>
      </c>
      <c r="F134" s="226">
        <f t="shared" si="128"/>
        <v>0</v>
      </c>
      <c r="G134" s="167">
        <f t="shared" si="129"/>
        <v>0</v>
      </c>
      <c r="H134" s="227">
        <f t="shared" si="130"/>
        <v>0</v>
      </c>
      <c r="I134" s="167">
        <f t="shared" si="131"/>
        <v>0</v>
      </c>
      <c r="J134" s="168">
        <f t="shared" si="132"/>
        <v>0</v>
      </c>
      <c r="K134" s="345">
        <f t="shared" si="133"/>
        <v>0</v>
      </c>
      <c r="L134" s="113"/>
      <c r="M134" s="171">
        <v>0</v>
      </c>
      <c r="N134" s="172">
        <v>0</v>
      </c>
      <c r="O134" s="9"/>
      <c r="P134" s="171"/>
      <c r="Q134" s="172"/>
    </row>
    <row r="135" spans="1:17" ht="17.399999999999999">
      <c r="A135" s="264">
        <f t="shared" si="135"/>
        <v>116</v>
      </c>
      <c r="B135" s="249" t="s">
        <v>223</v>
      </c>
      <c r="C135" s="246" t="s">
        <v>15</v>
      </c>
      <c r="D135" s="162">
        <v>1</v>
      </c>
      <c r="E135" s="162">
        <v>1</v>
      </c>
      <c r="F135" s="226">
        <f t="shared" si="128"/>
        <v>0</v>
      </c>
      <c r="G135" s="167">
        <f t="shared" si="129"/>
        <v>0</v>
      </c>
      <c r="H135" s="227">
        <f t="shared" si="130"/>
        <v>0</v>
      </c>
      <c r="I135" s="167">
        <f t="shared" si="131"/>
        <v>0</v>
      </c>
      <c r="J135" s="168">
        <f t="shared" si="132"/>
        <v>0</v>
      </c>
      <c r="K135" s="345">
        <f t="shared" si="133"/>
        <v>0</v>
      </c>
      <c r="L135" s="113"/>
      <c r="M135" s="171">
        <v>0</v>
      </c>
      <c r="N135" s="172">
        <v>0</v>
      </c>
      <c r="O135" s="9"/>
      <c r="P135" s="171"/>
      <c r="Q135" s="172"/>
    </row>
    <row r="136" spans="1:17" ht="17.399999999999999">
      <c r="A136" s="264"/>
      <c r="B136" s="247" t="s">
        <v>224</v>
      </c>
      <c r="C136" s="246"/>
      <c r="D136" s="162"/>
      <c r="E136" s="162"/>
      <c r="F136" s="226"/>
      <c r="G136" s="164"/>
      <c r="H136" s="162"/>
      <c r="I136" s="164"/>
      <c r="J136" s="166"/>
      <c r="K136" s="344"/>
      <c r="L136" s="113"/>
      <c r="M136" s="171"/>
      <c r="N136" s="172"/>
      <c r="O136" s="9"/>
      <c r="P136" s="171"/>
      <c r="Q136" s="172"/>
    </row>
    <row r="137" spans="1:17" ht="17.399999999999999">
      <c r="A137" s="264">
        <f>A135+1</f>
        <v>117</v>
      </c>
      <c r="B137" s="249" t="s">
        <v>223</v>
      </c>
      <c r="C137" s="246" t="s">
        <v>15</v>
      </c>
      <c r="D137" s="162">
        <v>1</v>
      </c>
      <c r="E137" s="162">
        <v>1</v>
      </c>
      <c r="F137" s="226">
        <f t="shared" ref="F137:F147" si="136">M137/$J$4</f>
        <v>0</v>
      </c>
      <c r="G137" s="167">
        <f t="shared" ref="G137:G147" si="137">F137*E137</f>
        <v>0</v>
      </c>
      <c r="H137" s="227">
        <f t="shared" ref="H137:H147" si="138">N137/$J$4</f>
        <v>0</v>
      </c>
      <c r="I137" s="167">
        <f t="shared" ref="I137:I147" si="139">H137*E137</f>
        <v>0</v>
      </c>
      <c r="J137" s="168">
        <f t="shared" ref="J137:J147" si="140">G137+I137</f>
        <v>0</v>
      </c>
      <c r="K137" s="345">
        <f t="shared" ref="K137:K147" si="141">J137/E137</f>
        <v>0</v>
      </c>
      <c r="L137" s="113"/>
      <c r="M137" s="171">
        <v>0</v>
      </c>
      <c r="N137" s="172">
        <v>0</v>
      </c>
      <c r="O137" s="9"/>
      <c r="P137" s="171"/>
      <c r="Q137" s="172"/>
    </row>
    <row r="138" spans="1:17" ht="17.399999999999999">
      <c r="A138" s="264">
        <f t="shared" ref="A138:A141" si="142">A137+1</f>
        <v>118</v>
      </c>
      <c r="B138" s="249" t="s">
        <v>211</v>
      </c>
      <c r="C138" s="246" t="s">
        <v>15</v>
      </c>
      <c r="D138" s="162">
        <v>1</v>
      </c>
      <c r="E138" s="162">
        <v>1</v>
      </c>
      <c r="F138" s="226">
        <f t="shared" si="136"/>
        <v>0</v>
      </c>
      <c r="G138" s="167">
        <f t="shared" si="137"/>
        <v>0</v>
      </c>
      <c r="H138" s="227">
        <f t="shared" si="138"/>
        <v>0</v>
      </c>
      <c r="I138" s="167">
        <f t="shared" si="139"/>
        <v>0</v>
      </c>
      <c r="J138" s="168">
        <f t="shared" si="140"/>
        <v>0</v>
      </c>
      <c r="K138" s="345">
        <f t="shared" si="141"/>
        <v>0</v>
      </c>
      <c r="L138" s="113"/>
      <c r="M138" s="171">
        <v>0</v>
      </c>
      <c r="N138" s="172">
        <v>0</v>
      </c>
      <c r="O138" s="9"/>
      <c r="P138" s="171"/>
      <c r="Q138" s="172"/>
    </row>
    <row r="139" spans="1:17" ht="17.399999999999999">
      <c r="A139" s="264">
        <f t="shared" si="142"/>
        <v>119</v>
      </c>
      <c r="B139" s="249" t="s">
        <v>192</v>
      </c>
      <c r="C139" s="246" t="s">
        <v>15</v>
      </c>
      <c r="D139" s="162">
        <v>1</v>
      </c>
      <c r="E139" s="162">
        <v>2</v>
      </c>
      <c r="F139" s="226">
        <f t="shared" si="136"/>
        <v>0</v>
      </c>
      <c r="G139" s="167">
        <f t="shared" si="137"/>
        <v>0</v>
      </c>
      <c r="H139" s="227">
        <f t="shared" si="138"/>
        <v>0</v>
      </c>
      <c r="I139" s="167">
        <f t="shared" si="139"/>
        <v>0</v>
      </c>
      <c r="J139" s="168">
        <f t="shared" si="140"/>
        <v>0</v>
      </c>
      <c r="K139" s="345">
        <f t="shared" si="141"/>
        <v>0</v>
      </c>
      <c r="L139" s="113"/>
      <c r="M139" s="171">
        <v>0</v>
      </c>
      <c r="N139" s="172">
        <v>0</v>
      </c>
      <c r="O139" s="9"/>
      <c r="P139" s="171"/>
      <c r="Q139" s="172"/>
    </row>
    <row r="140" spans="1:17" ht="17.399999999999999">
      <c r="A140" s="264">
        <f t="shared" si="142"/>
        <v>120</v>
      </c>
      <c r="B140" s="249" t="s">
        <v>199</v>
      </c>
      <c r="C140" s="246" t="s">
        <v>15</v>
      </c>
      <c r="D140" s="162">
        <v>1</v>
      </c>
      <c r="E140" s="162">
        <v>1</v>
      </c>
      <c r="F140" s="226">
        <f t="shared" si="136"/>
        <v>0</v>
      </c>
      <c r="G140" s="167">
        <f t="shared" si="137"/>
        <v>0</v>
      </c>
      <c r="H140" s="227">
        <f t="shared" si="138"/>
        <v>0</v>
      </c>
      <c r="I140" s="167">
        <f t="shared" si="139"/>
        <v>0</v>
      </c>
      <c r="J140" s="168">
        <f t="shared" si="140"/>
        <v>0</v>
      </c>
      <c r="K140" s="345">
        <f t="shared" si="141"/>
        <v>0</v>
      </c>
      <c r="L140" s="113"/>
      <c r="M140" s="171">
        <v>0</v>
      </c>
      <c r="N140" s="172">
        <v>0</v>
      </c>
      <c r="O140" s="9"/>
      <c r="P140" s="171"/>
      <c r="Q140" s="172"/>
    </row>
    <row r="141" spans="1:17" ht="17.399999999999999">
      <c r="A141" s="264">
        <f t="shared" si="142"/>
        <v>121</v>
      </c>
      <c r="B141" s="249" t="s">
        <v>200</v>
      </c>
      <c r="C141" s="246" t="s">
        <v>15</v>
      </c>
      <c r="D141" s="162">
        <v>1</v>
      </c>
      <c r="E141" s="162">
        <v>1</v>
      </c>
      <c r="F141" s="226">
        <f t="shared" si="136"/>
        <v>0</v>
      </c>
      <c r="G141" s="167">
        <f t="shared" si="137"/>
        <v>0</v>
      </c>
      <c r="H141" s="227">
        <f t="shared" si="138"/>
        <v>0</v>
      </c>
      <c r="I141" s="167">
        <f t="shared" si="139"/>
        <v>0</v>
      </c>
      <c r="J141" s="168">
        <f t="shared" si="140"/>
        <v>0</v>
      </c>
      <c r="K141" s="345">
        <f t="shared" si="141"/>
        <v>0</v>
      </c>
      <c r="L141" s="113"/>
      <c r="M141" s="171">
        <v>0</v>
      </c>
      <c r="N141" s="172">
        <v>0</v>
      </c>
      <c r="O141" s="9"/>
      <c r="P141" s="171"/>
      <c r="Q141" s="172"/>
    </row>
    <row r="142" spans="1:17" ht="17.399999999999999">
      <c r="A142" s="264">
        <f>A141+1</f>
        <v>122</v>
      </c>
      <c r="B142" s="249" t="s">
        <v>188</v>
      </c>
      <c r="C142" s="246" t="s">
        <v>15</v>
      </c>
      <c r="D142" s="162">
        <v>1</v>
      </c>
      <c r="E142" s="162">
        <v>1</v>
      </c>
      <c r="F142" s="226">
        <f t="shared" si="136"/>
        <v>0</v>
      </c>
      <c r="G142" s="167">
        <f t="shared" si="137"/>
        <v>0</v>
      </c>
      <c r="H142" s="227">
        <f t="shared" si="138"/>
        <v>0</v>
      </c>
      <c r="I142" s="167">
        <f t="shared" si="139"/>
        <v>0</v>
      </c>
      <c r="J142" s="168">
        <f t="shared" si="140"/>
        <v>0</v>
      </c>
      <c r="K142" s="345">
        <f t="shared" si="141"/>
        <v>0</v>
      </c>
      <c r="L142" s="113"/>
      <c r="M142" s="171">
        <v>0</v>
      </c>
      <c r="N142" s="172">
        <v>0</v>
      </c>
      <c r="O142" s="9"/>
      <c r="P142" s="171"/>
      <c r="Q142" s="172"/>
    </row>
    <row r="143" spans="1:17" ht="17.399999999999999">
      <c r="A143" s="264">
        <f t="shared" ref="A143:A146" si="143">A142+1</f>
        <v>123</v>
      </c>
      <c r="B143" s="249" t="s">
        <v>210</v>
      </c>
      <c r="C143" s="246" t="s">
        <v>15</v>
      </c>
      <c r="D143" s="162">
        <v>1</v>
      </c>
      <c r="E143" s="162">
        <v>1</v>
      </c>
      <c r="F143" s="226">
        <f t="shared" si="136"/>
        <v>0</v>
      </c>
      <c r="G143" s="167">
        <f t="shared" si="137"/>
        <v>0</v>
      </c>
      <c r="H143" s="227">
        <f t="shared" si="138"/>
        <v>0</v>
      </c>
      <c r="I143" s="167">
        <f t="shared" si="139"/>
        <v>0</v>
      </c>
      <c r="J143" s="168">
        <f t="shared" si="140"/>
        <v>0</v>
      </c>
      <c r="K143" s="345">
        <f t="shared" si="141"/>
        <v>0</v>
      </c>
      <c r="L143" s="113"/>
      <c r="M143" s="171">
        <v>0</v>
      </c>
      <c r="N143" s="172">
        <v>0</v>
      </c>
      <c r="O143" s="9"/>
      <c r="P143" s="171"/>
      <c r="Q143" s="172"/>
    </row>
    <row r="144" spans="1:17" ht="17.399999999999999">
      <c r="A144" s="264">
        <f>A143+1</f>
        <v>124</v>
      </c>
      <c r="B144" s="249" t="s">
        <v>189</v>
      </c>
      <c r="C144" s="246" t="s">
        <v>15</v>
      </c>
      <c r="D144" s="162">
        <v>1</v>
      </c>
      <c r="E144" s="162">
        <v>2</v>
      </c>
      <c r="F144" s="226">
        <f t="shared" si="136"/>
        <v>0</v>
      </c>
      <c r="G144" s="167">
        <f t="shared" si="137"/>
        <v>0</v>
      </c>
      <c r="H144" s="227">
        <f t="shared" si="138"/>
        <v>0</v>
      </c>
      <c r="I144" s="167">
        <f t="shared" si="139"/>
        <v>0</v>
      </c>
      <c r="J144" s="168">
        <f t="shared" si="140"/>
        <v>0</v>
      </c>
      <c r="K144" s="345">
        <f t="shared" si="141"/>
        <v>0</v>
      </c>
      <c r="L144" s="113"/>
      <c r="M144" s="171">
        <v>0</v>
      </c>
      <c r="N144" s="172">
        <v>0</v>
      </c>
      <c r="O144" s="9"/>
      <c r="P144" s="171"/>
      <c r="Q144" s="172"/>
    </row>
    <row r="145" spans="1:17" ht="17.399999999999999">
      <c r="A145" s="264">
        <f t="shared" si="143"/>
        <v>125</v>
      </c>
      <c r="B145" s="249" t="s">
        <v>202</v>
      </c>
      <c r="C145" s="246" t="s">
        <v>15</v>
      </c>
      <c r="D145" s="162">
        <v>1</v>
      </c>
      <c r="E145" s="162">
        <v>2</v>
      </c>
      <c r="F145" s="226">
        <f t="shared" si="136"/>
        <v>0</v>
      </c>
      <c r="G145" s="167">
        <f t="shared" si="137"/>
        <v>0</v>
      </c>
      <c r="H145" s="227">
        <f t="shared" si="138"/>
        <v>0</v>
      </c>
      <c r="I145" s="167">
        <f t="shared" si="139"/>
        <v>0</v>
      </c>
      <c r="J145" s="168">
        <f t="shared" si="140"/>
        <v>0</v>
      </c>
      <c r="K145" s="345">
        <f t="shared" si="141"/>
        <v>0</v>
      </c>
      <c r="L145" s="113"/>
      <c r="M145" s="171">
        <v>0</v>
      </c>
      <c r="N145" s="172">
        <v>0</v>
      </c>
      <c r="O145" s="9"/>
      <c r="P145" s="171"/>
      <c r="Q145" s="172"/>
    </row>
    <row r="146" spans="1:17" ht="17.399999999999999">
      <c r="A146" s="264">
        <f t="shared" si="143"/>
        <v>126</v>
      </c>
      <c r="B146" s="249" t="s">
        <v>191</v>
      </c>
      <c r="C146" s="246" t="s">
        <v>15</v>
      </c>
      <c r="D146" s="162">
        <v>1</v>
      </c>
      <c r="E146" s="162">
        <v>1</v>
      </c>
      <c r="F146" s="226">
        <f>M146/$J$4</f>
        <v>0</v>
      </c>
      <c r="G146" s="167">
        <f t="shared" si="137"/>
        <v>0</v>
      </c>
      <c r="H146" s="227">
        <f t="shared" si="138"/>
        <v>0</v>
      </c>
      <c r="I146" s="167">
        <f t="shared" si="139"/>
        <v>0</v>
      </c>
      <c r="J146" s="168">
        <f t="shared" si="140"/>
        <v>0</v>
      </c>
      <c r="K146" s="345">
        <f t="shared" si="141"/>
        <v>0</v>
      </c>
      <c r="L146" s="113"/>
      <c r="M146" s="171">
        <v>0</v>
      </c>
      <c r="N146" s="172">
        <v>0</v>
      </c>
      <c r="O146" s="9"/>
      <c r="P146" s="171"/>
      <c r="Q146" s="172"/>
    </row>
    <row r="147" spans="1:17" ht="17.399999999999999">
      <c r="A147" s="264">
        <f>A146+1</f>
        <v>127</v>
      </c>
      <c r="B147" s="249" t="s">
        <v>198</v>
      </c>
      <c r="C147" s="246" t="s">
        <v>15</v>
      </c>
      <c r="D147" s="162">
        <v>1</v>
      </c>
      <c r="E147" s="162">
        <v>1</v>
      </c>
      <c r="F147" s="226">
        <f t="shared" si="136"/>
        <v>0</v>
      </c>
      <c r="G147" s="167">
        <f t="shared" si="137"/>
        <v>0</v>
      </c>
      <c r="H147" s="227">
        <f t="shared" si="138"/>
        <v>0</v>
      </c>
      <c r="I147" s="167">
        <f t="shared" si="139"/>
        <v>0</v>
      </c>
      <c r="J147" s="168">
        <f t="shared" si="140"/>
        <v>0</v>
      </c>
      <c r="K147" s="345">
        <f t="shared" si="141"/>
        <v>0</v>
      </c>
      <c r="L147" s="113"/>
      <c r="M147" s="171">
        <v>0</v>
      </c>
      <c r="N147" s="172">
        <v>0</v>
      </c>
      <c r="O147" s="9"/>
      <c r="P147" s="171"/>
      <c r="Q147" s="172"/>
    </row>
    <row r="148" spans="1:17" ht="17.399999999999999">
      <c r="A148" s="264"/>
      <c r="B148" s="247" t="s">
        <v>225</v>
      </c>
      <c r="C148" s="246"/>
      <c r="D148" s="162"/>
      <c r="E148" s="162"/>
      <c r="F148" s="226"/>
      <c r="G148" s="164"/>
      <c r="H148" s="162"/>
      <c r="I148" s="164"/>
      <c r="J148" s="166"/>
      <c r="K148" s="344"/>
      <c r="L148" s="113"/>
      <c r="M148" s="171"/>
      <c r="N148" s="172"/>
      <c r="O148" s="9"/>
      <c r="P148" s="171"/>
      <c r="Q148" s="172"/>
    </row>
    <row r="149" spans="1:17" ht="17.399999999999999">
      <c r="A149" s="264">
        <f>A147+1</f>
        <v>128</v>
      </c>
      <c r="B149" s="249" t="s">
        <v>226</v>
      </c>
      <c r="C149" s="246" t="s">
        <v>15</v>
      </c>
      <c r="D149" s="162">
        <v>1</v>
      </c>
      <c r="E149" s="162">
        <v>2</v>
      </c>
      <c r="F149" s="226">
        <f t="shared" ref="F149:F151" si="144">M149/$J$4</f>
        <v>0</v>
      </c>
      <c r="G149" s="167">
        <f t="shared" ref="G149:G151" si="145">F149*E149</f>
        <v>0</v>
      </c>
      <c r="H149" s="227">
        <f t="shared" ref="H149:H151" si="146">N149/$J$4</f>
        <v>0</v>
      </c>
      <c r="I149" s="167">
        <f t="shared" ref="I149:I151" si="147">H149*E149</f>
        <v>0</v>
      </c>
      <c r="J149" s="168">
        <f t="shared" ref="J149:J151" si="148">G149+I149</f>
        <v>0</v>
      </c>
      <c r="K149" s="345">
        <f t="shared" ref="K149:K151" si="149">J149/E149</f>
        <v>0</v>
      </c>
      <c r="L149" s="113"/>
      <c r="M149" s="171">
        <v>0</v>
      </c>
      <c r="N149" s="172">
        <v>0</v>
      </c>
      <c r="O149" s="9"/>
      <c r="P149" s="171"/>
      <c r="Q149" s="172"/>
    </row>
    <row r="150" spans="1:17" ht="17.399999999999999">
      <c r="A150" s="264">
        <f t="shared" ref="A150:A151" si="150">A149+1</f>
        <v>129</v>
      </c>
      <c r="B150" s="249" t="s">
        <v>227</v>
      </c>
      <c r="C150" s="246" t="s">
        <v>15</v>
      </c>
      <c r="D150" s="162">
        <v>1</v>
      </c>
      <c r="E150" s="162">
        <v>1</v>
      </c>
      <c r="F150" s="226">
        <f t="shared" si="144"/>
        <v>0</v>
      </c>
      <c r="G150" s="167">
        <f t="shared" si="145"/>
        <v>0</v>
      </c>
      <c r="H150" s="227">
        <f t="shared" si="146"/>
        <v>0</v>
      </c>
      <c r="I150" s="167">
        <f t="shared" si="147"/>
        <v>0</v>
      </c>
      <c r="J150" s="168">
        <f t="shared" si="148"/>
        <v>0</v>
      </c>
      <c r="K150" s="345">
        <f t="shared" si="149"/>
        <v>0</v>
      </c>
      <c r="L150" s="113"/>
      <c r="M150" s="171">
        <v>0</v>
      </c>
      <c r="N150" s="172">
        <v>0</v>
      </c>
      <c r="O150" s="9"/>
      <c r="P150" s="171"/>
      <c r="Q150" s="172"/>
    </row>
    <row r="151" spans="1:17" ht="18" thickBot="1">
      <c r="A151" s="275">
        <f t="shared" si="150"/>
        <v>130</v>
      </c>
      <c r="B151" s="346" t="s">
        <v>228</v>
      </c>
      <c r="C151" s="347" t="s">
        <v>15</v>
      </c>
      <c r="D151" s="187">
        <v>1</v>
      </c>
      <c r="E151" s="187">
        <v>1</v>
      </c>
      <c r="F151" s="278">
        <f t="shared" si="144"/>
        <v>0</v>
      </c>
      <c r="G151" s="348">
        <f t="shared" si="145"/>
        <v>0</v>
      </c>
      <c r="H151" s="349">
        <f t="shared" si="146"/>
        <v>0</v>
      </c>
      <c r="I151" s="348">
        <f t="shared" si="147"/>
        <v>0</v>
      </c>
      <c r="J151" s="350">
        <f t="shared" si="148"/>
        <v>0</v>
      </c>
      <c r="K151" s="351">
        <f t="shared" si="149"/>
        <v>0</v>
      </c>
      <c r="L151" s="113"/>
      <c r="M151" s="173">
        <v>0</v>
      </c>
      <c r="N151" s="174">
        <v>0</v>
      </c>
      <c r="O151" s="9"/>
      <c r="P151" s="173"/>
      <c r="Q151" s="174"/>
    </row>
    <row r="152" spans="1:17" ht="16.2" thickBot="1">
      <c r="B152" s="95"/>
      <c r="F152" s="34"/>
      <c r="G152" s="96">
        <f>SUM(G12:G151)</f>
        <v>0</v>
      </c>
      <c r="H152" s="83"/>
      <c r="I152" s="96">
        <f>SUM(I12:I151)</f>
        <v>0</v>
      </c>
      <c r="J152" s="97"/>
      <c r="K152" s="250"/>
      <c r="M152" s="36"/>
      <c r="N152" s="36"/>
      <c r="P152" s="36"/>
      <c r="Q152" s="36"/>
    </row>
    <row r="153" spans="1:17" ht="16.2" thickBot="1">
      <c r="B153" s="95"/>
      <c r="F153" s="37"/>
      <c r="G153" s="85" t="s">
        <v>20</v>
      </c>
      <c r="H153" s="99">
        <v>0</v>
      </c>
      <c r="I153" s="251"/>
      <c r="J153" s="39">
        <f>H153*G152</f>
        <v>0</v>
      </c>
      <c r="K153" s="250"/>
      <c r="M153" s="36"/>
      <c r="N153" s="36"/>
      <c r="P153" s="36"/>
      <c r="Q153" s="36"/>
    </row>
    <row r="154" spans="1:17" ht="16.2" thickBot="1">
      <c r="F154" s="34"/>
      <c r="G154" s="40"/>
      <c r="H154" s="83"/>
      <c r="I154" s="252"/>
      <c r="J154" s="41"/>
      <c r="K154" s="250"/>
      <c r="M154" s="36"/>
      <c r="N154" s="36"/>
      <c r="P154" s="36"/>
      <c r="Q154" s="36"/>
    </row>
    <row r="155" spans="1:17" ht="16.2" thickBot="1">
      <c r="F155" s="37"/>
      <c r="G155" s="38" t="s">
        <v>21</v>
      </c>
      <c r="H155" s="101"/>
      <c r="I155" s="251"/>
      <c r="J155" s="39">
        <f>SUM(J12:J153)</f>
        <v>0</v>
      </c>
      <c r="K155" s="250"/>
      <c r="M155" s="36"/>
      <c r="N155" s="36"/>
      <c r="P155" s="36"/>
      <c r="Q155" s="36"/>
    </row>
    <row r="156" spans="1:17" ht="16.2" thickBot="1">
      <c r="F156" s="42"/>
      <c r="G156" s="43"/>
      <c r="H156" s="102"/>
      <c r="I156" s="253"/>
      <c r="J156" s="44"/>
      <c r="K156" s="250"/>
      <c r="M156" s="36"/>
      <c r="N156" s="36"/>
      <c r="P156" s="36"/>
      <c r="Q156" s="36"/>
    </row>
    <row r="157" spans="1:17">
      <c r="F157" s="45"/>
      <c r="G157" s="86" t="s">
        <v>22</v>
      </c>
      <c r="H157" s="103">
        <v>0</v>
      </c>
      <c r="I157" s="254"/>
      <c r="J157" s="47">
        <f>J155*H157</f>
        <v>0</v>
      </c>
      <c r="K157" s="250"/>
      <c r="M157" s="36"/>
      <c r="N157" s="36"/>
      <c r="P157" s="36"/>
      <c r="Q157" s="36"/>
    </row>
    <row r="158" spans="1:17" ht="16.2" thickBot="1">
      <c r="F158" s="48"/>
      <c r="G158" s="87" t="s">
        <v>23</v>
      </c>
      <c r="H158" s="104"/>
      <c r="I158" s="255"/>
      <c r="J158" s="50">
        <f>J155+J157</f>
        <v>0</v>
      </c>
      <c r="K158" s="250"/>
      <c r="M158" s="36"/>
      <c r="N158" s="36"/>
      <c r="P158" s="36"/>
      <c r="Q158" s="36"/>
    </row>
    <row r="159" spans="1:17" ht="16.2" thickBot="1">
      <c r="F159" s="51"/>
      <c r="G159" s="88"/>
      <c r="H159" s="105"/>
      <c r="I159" s="256"/>
      <c r="J159" s="53"/>
      <c r="K159" s="250"/>
      <c r="M159" s="36"/>
      <c r="N159" s="36"/>
      <c r="P159" s="36"/>
      <c r="Q159" s="36"/>
    </row>
    <row r="160" spans="1:17">
      <c r="F160" s="54"/>
      <c r="G160" s="86" t="s">
        <v>24</v>
      </c>
      <c r="H160" s="103">
        <v>0</v>
      </c>
      <c r="I160" s="254"/>
      <c r="J160" s="47">
        <f>J158*H160</f>
        <v>0</v>
      </c>
      <c r="K160" s="250"/>
      <c r="M160" s="36"/>
      <c r="N160" s="36"/>
      <c r="P160" s="36"/>
      <c r="Q160" s="36"/>
    </row>
    <row r="161" spans="6:17" ht="16.2" thickBot="1">
      <c r="F161" s="48"/>
      <c r="G161" s="87" t="s">
        <v>23</v>
      </c>
      <c r="H161" s="106"/>
      <c r="I161" s="255"/>
      <c r="J161" s="50">
        <f>J158+J160</f>
        <v>0</v>
      </c>
      <c r="K161" s="250"/>
      <c r="M161" s="36"/>
      <c r="N161" s="36"/>
      <c r="P161" s="36"/>
      <c r="Q161" s="36"/>
    </row>
    <row r="162" spans="6:17" ht="16.2" thickBot="1">
      <c r="F162" s="51"/>
      <c r="G162" s="88"/>
      <c r="H162" s="107"/>
      <c r="I162" s="256"/>
      <c r="J162" s="53"/>
      <c r="K162" s="250"/>
      <c r="M162" s="36"/>
      <c r="N162" s="36"/>
      <c r="P162" s="36"/>
      <c r="Q162" s="36"/>
    </row>
    <row r="163" spans="6:17">
      <c r="F163" s="54"/>
      <c r="G163" s="89" t="s">
        <v>25</v>
      </c>
      <c r="H163" s="103">
        <v>0.18</v>
      </c>
      <c r="I163" s="254"/>
      <c r="J163" s="55">
        <f>J161*H163</f>
        <v>0</v>
      </c>
      <c r="K163" s="250"/>
      <c r="M163" s="36"/>
      <c r="N163" s="36"/>
      <c r="P163" s="36"/>
      <c r="Q163" s="36"/>
    </row>
    <row r="164" spans="6:17" ht="16.2" thickBot="1">
      <c r="F164" s="48"/>
      <c r="G164" s="90" t="s">
        <v>26</v>
      </c>
      <c r="H164" s="104" t="s">
        <v>9</v>
      </c>
      <c r="I164" s="257"/>
      <c r="J164" s="58">
        <f>J161+J163</f>
        <v>0</v>
      </c>
      <c r="K164" s="250"/>
      <c r="M164" s="36"/>
      <c r="N164" s="36"/>
      <c r="P164" s="36"/>
      <c r="Q164" s="36"/>
    </row>
    <row r="165" spans="6:17">
      <c r="M165" s="36"/>
      <c r="N165" s="36"/>
      <c r="P165" s="36"/>
      <c r="Q165" s="36"/>
    </row>
    <row r="166" spans="6:17">
      <c r="M166" s="36"/>
      <c r="N166" s="36"/>
      <c r="P166" s="36"/>
      <c r="Q166" s="36"/>
    </row>
    <row r="167" spans="6:17">
      <c r="M167" s="36"/>
      <c r="N167" s="36"/>
      <c r="P167" s="36"/>
      <c r="Q167" s="36"/>
    </row>
    <row r="168" spans="6:17">
      <c r="M168" s="36"/>
      <c r="N168" s="36"/>
      <c r="P168" s="36"/>
      <c r="Q168" s="36"/>
    </row>
  </sheetData>
  <sheetProtection algorithmName="SHA-512" hashValue="mnMH6hsw0U6etjppioF8Tg5uSSsXjCMC+r18Com6DsXoh4O5Kymwd+1zimfiGyYC1shUIIRHcD1r0Dtgfaxe3w==" saltValue="kd7h/GZ6qDLGG7tTwmaFMw==" spinCount="100000" sheet="1" objects="1" scenarios="1"/>
  <mergeCells count="20">
    <mergeCell ref="A5:F5"/>
    <mergeCell ref="B1:D1"/>
    <mergeCell ref="A2:B2"/>
    <mergeCell ref="H2:J2"/>
    <mergeCell ref="A3:F3"/>
    <mergeCell ref="A4:F4"/>
    <mergeCell ref="Q7:Q8"/>
    <mergeCell ref="A6:F6"/>
    <mergeCell ref="A7:A8"/>
    <mergeCell ref="B7:B8"/>
    <mergeCell ref="C7:C8"/>
    <mergeCell ref="D7:E7"/>
    <mergeCell ref="F7:G7"/>
    <mergeCell ref="A11:C11"/>
    <mergeCell ref="N7:N8"/>
    <mergeCell ref="P7:P8"/>
    <mergeCell ref="H7:I7"/>
    <mergeCell ref="J7:J8"/>
    <mergeCell ref="K7:K8"/>
    <mergeCell ref="M7:M8"/>
  </mergeCells>
  <conditionalFormatting sqref="B21:B24">
    <cfRule type="duplicateValues" dxfId="0" priority="2" stopIfTrue="1"/>
  </conditionalFormatting>
  <pageMargins left="0.7" right="0.7" top="0.75" bottom="0.75" header="0.3" footer="0.3"/>
  <pageSetup paperSize="9" scale="4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39997558519241921"/>
    <pageSetUpPr fitToPage="1"/>
  </sheetPr>
  <dimension ref="A1:S71"/>
  <sheetViews>
    <sheetView showGridLines="0" zoomScale="80" zoomScaleNormal="80" workbookViewId="0">
      <pane ySplit="10" topLeftCell="A53" activePane="bottomLeft" state="frozen"/>
      <selection activeCell="A292" sqref="A292:XFD292"/>
      <selection pane="bottomLeft" activeCell="H66" sqref="H66"/>
    </sheetView>
  </sheetViews>
  <sheetFormatPr defaultColWidth="9" defaultRowHeight="15.6"/>
  <cols>
    <col min="1" max="1" width="7.59765625" style="15" customWidth="1"/>
    <col min="2" max="2" width="78.8984375" style="100" customWidth="1"/>
    <col min="3" max="3" width="7.69921875" style="15" bestFit="1" customWidth="1"/>
    <col min="4" max="4" width="6.3984375" style="15" bestFit="1" customWidth="1"/>
    <col min="5" max="5" width="6.5" style="15" bestFit="1" customWidth="1"/>
    <col min="6" max="6" width="7.8984375" style="15" bestFit="1" customWidth="1"/>
    <col min="7" max="7" width="16.69921875" style="15" bestFit="1" customWidth="1"/>
    <col min="8" max="8" width="10.09765625" style="15" bestFit="1" customWidth="1"/>
    <col min="9" max="9" width="12.69921875" style="15" bestFit="1" customWidth="1"/>
    <col min="10" max="10" width="11.8984375" style="15" bestFit="1" customWidth="1"/>
    <col min="11" max="11" width="11.09765625" style="98" bestFit="1" customWidth="1"/>
    <col min="12" max="12" width="3.59765625" style="112" customWidth="1"/>
    <col min="13" max="13" width="10.69921875" style="15" customWidth="1"/>
    <col min="14" max="14" width="10.19921875" style="15" customWidth="1"/>
    <col min="15" max="15" width="7.3984375" style="15" customWidth="1"/>
    <col min="16" max="17" width="12.8984375" style="15" customWidth="1"/>
    <col min="18" max="18" width="7.19921875" style="15" customWidth="1"/>
    <col min="19" max="19" width="7.19921875" style="15" bestFit="1" customWidth="1"/>
    <col min="20" max="20" width="6.59765625" style="15" customWidth="1"/>
    <col min="21" max="21" width="6.69921875" style="15" customWidth="1"/>
    <col min="22" max="16384" width="9" style="15"/>
  </cols>
  <sheetData>
    <row r="1" spans="1:19" ht="18" thickBot="1">
      <c r="A1" s="8"/>
      <c r="B1" s="378"/>
      <c r="C1" s="378"/>
      <c r="D1" s="378"/>
      <c r="E1" s="9"/>
      <c r="F1" s="10"/>
      <c r="G1" s="9"/>
      <c r="H1" s="11"/>
      <c r="I1" s="12"/>
      <c r="J1" s="11"/>
      <c r="K1" s="91"/>
      <c r="L1" s="93"/>
      <c r="M1" s="14"/>
      <c r="N1" s="14"/>
      <c r="P1" s="14"/>
      <c r="Q1" s="14"/>
    </row>
    <row r="2" spans="1:19" ht="18" thickBot="1">
      <c r="A2" s="379" t="s">
        <v>453</v>
      </c>
      <c r="B2" s="380"/>
      <c r="C2" s="16"/>
      <c r="D2" s="10"/>
      <c r="E2" s="9"/>
      <c r="F2" s="10"/>
      <c r="G2" s="17"/>
      <c r="H2" s="381" t="s">
        <v>445</v>
      </c>
      <c r="I2" s="382"/>
      <c r="J2" s="383"/>
      <c r="K2" s="92"/>
      <c r="L2" s="111"/>
      <c r="M2" s="14"/>
      <c r="N2" s="19"/>
      <c r="P2" s="14"/>
      <c r="Q2" s="19"/>
    </row>
    <row r="3" spans="1:19" ht="16.5" customHeight="1" thickBot="1">
      <c r="A3" s="384"/>
      <c r="B3" s="384"/>
      <c r="C3" s="384"/>
      <c r="D3" s="384"/>
      <c r="E3" s="384"/>
      <c r="F3" s="384"/>
      <c r="G3" s="20"/>
      <c r="H3" s="74" t="s">
        <v>9</v>
      </c>
      <c r="I3" s="75" t="s">
        <v>8</v>
      </c>
      <c r="J3" s="76" t="s">
        <v>446</v>
      </c>
      <c r="K3" s="92"/>
      <c r="L3" s="111"/>
      <c r="M3" s="14"/>
      <c r="N3" s="19"/>
      <c r="P3" s="14"/>
      <c r="Q3" s="19"/>
    </row>
    <row r="4" spans="1:19" ht="16.2" thickBot="1">
      <c r="A4" s="384"/>
      <c r="B4" s="384"/>
      <c r="C4" s="384"/>
      <c r="D4" s="384"/>
      <c r="E4" s="384"/>
      <c r="F4" s="384"/>
      <c r="G4" s="21"/>
      <c r="H4" s="215">
        <f>J135</f>
        <v>0</v>
      </c>
      <c r="I4" s="216">
        <f>H4*J4</f>
        <v>0</v>
      </c>
      <c r="J4" s="79">
        <f>TOTAL!C7</f>
        <v>1</v>
      </c>
      <c r="K4" s="92"/>
      <c r="L4" s="111"/>
      <c r="M4" s="14"/>
      <c r="N4" s="19"/>
      <c r="P4" s="14"/>
      <c r="Q4" s="19"/>
    </row>
    <row r="5" spans="1:19">
      <c r="A5" s="377"/>
      <c r="B5" s="377"/>
      <c r="C5" s="377"/>
      <c r="D5" s="377"/>
      <c r="E5" s="377"/>
      <c r="F5" s="377"/>
      <c r="G5" s="22"/>
      <c r="H5" s="23"/>
      <c r="I5" s="24"/>
      <c r="J5" s="25"/>
      <c r="K5" s="92"/>
      <c r="L5" s="111"/>
      <c r="M5" s="14"/>
      <c r="N5" s="19"/>
      <c r="P5" s="14"/>
      <c r="Q5" s="19"/>
    </row>
    <row r="6" spans="1:19" ht="16.2" thickBot="1">
      <c r="A6" s="372"/>
      <c r="B6" s="372"/>
      <c r="C6" s="372"/>
      <c r="D6" s="372"/>
      <c r="E6" s="372"/>
      <c r="F6" s="372"/>
      <c r="G6" s="26"/>
      <c r="H6" s="16"/>
      <c r="I6" s="9"/>
      <c r="J6" s="27"/>
      <c r="K6" s="93"/>
      <c r="L6" s="93"/>
      <c r="M6" s="29"/>
      <c r="N6" s="29"/>
      <c r="P6" s="29"/>
      <c r="Q6" s="29"/>
    </row>
    <row r="7" spans="1:19" ht="16.2" customHeight="1">
      <c r="A7" s="357" t="s">
        <v>429</v>
      </c>
      <c r="B7" s="359" t="s">
        <v>430</v>
      </c>
      <c r="C7" s="375" t="s">
        <v>434</v>
      </c>
      <c r="D7" s="365" t="s">
        <v>435</v>
      </c>
      <c r="E7" s="365"/>
      <c r="F7" s="365" t="s">
        <v>438</v>
      </c>
      <c r="G7" s="365"/>
      <c r="H7" s="365" t="s">
        <v>440</v>
      </c>
      <c r="I7" s="365"/>
      <c r="J7" s="366" t="s">
        <v>433</v>
      </c>
      <c r="K7" s="368" t="s">
        <v>441</v>
      </c>
      <c r="L7" s="80"/>
      <c r="M7" s="370" t="s">
        <v>443</v>
      </c>
      <c r="N7" s="363" t="s">
        <v>444</v>
      </c>
      <c r="O7" s="30"/>
      <c r="P7" s="370" t="s">
        <v>447</v>
      </c>
      <c r="Q7" s="363" t="s">
        <v>448</v>
      </c>
    </row>
    <row r="8" spans="1:19">
      <c r="A8" s="358"/>
      <c r="B8" s="360"/>
      <c r="C8" s="389"/>
      <c r="D8" s="131" t="s">
        <v>436</v>
      </c>
      <c r="E8" s="132" t="s">
        <v>437</v>
      </c>
      <c r="F8" s="131" t="s">
        <v>439</v>
      </c>
      <c r="G8" s="132" t="s">
        <v>437</v>
      </c>
      <c r="H8" s="131" t="s">
        <v>439</v>
      </c>
      <c r="I8" s="132" t="s">
        <v>437</v>
      </c>
      <c r="J8" s="387"/>
      <c r="K8" s="388"/>
      <c r="L8" s="80"/>
      <c r="M8" s="371"/>
      <c r="N8" s="364"/>
      <c r="O8" s="30"/>
      <c r="P8" s="371"/>
      <c r="Q8" s="364"/>
    </row>
    <row r="9" spans="1:19" ht="19.5" customHeight="1">
      <c r="A9" s="143" t="s">
        <v>0</v>
      </c>
      <c r="B9" s="134" t="s">
        <v>344</v>
      </c>
      <c r="C9" s="133" t="s">
        <v>1</v>
      </c>
      <c r="D9" s="133" t="s">
        <v>2</v>
      </c>
      <c r="E9" s="133" t="s">
        <v>10</v>
      </c>
      <c r="F9" s="133" t="s">
        <v>3</v>
      </c>
      <c r="G9" s="133" t="s">
        <v>4</v>
      </c>
      <c r="H9" s="133" t="s">
        <v>5</v>
      </c>
      <c r="I9" s="133" t="s">
        <v>6</v>
      </c>
      <c r="J9" s="133" t="s">
        <v>7</v>
      </c>
      <c r="K9" s="144">
        <v>11</v>
      </c>
      <c r="L9" s="80"/>
      <c r="M9" s="143" t="s">
        <v>442</v>
      </c>
      <c r="N9" s="144" t="s">
        <v>12</v>
      </c>
      <c r="O9" s="30"/>
      <c r="P9" s="143" t="s">
        <v>11</v>
      </c>
      <c r="Q9" s="144" t="s">
        <v>13</v>
      </c>
    </row>
    <row r="10" spans="1:19" ht="19.5" customHeight="1">
      <c r="A10" s="261"/>
      <c r="B10" s="228"/>
      <c r="C10" s="229"/>
      <c r="D10" s="228"/>
      <c r="E10" s="228"/>
      <c r="F10" s="228"/>
      <c r="G10" s="228"/>
      <c r="H10" s="228"/>
      <c r="I10" s="228"/>
      <c r="J10" s="228"/>
      <c r="K10" s="262"/>
      <c r="L10" s="263"/>
      <c r="M10" s="231"/>
      <c r="N10" s="232"/>
      <c r="O10" s="30"/>
      <c r="P10" s="231"/>
      <c r="Q10" s="232"/>
    </row>
    <row r="11" spans="1:19">
      <c r="A11" s="264"/>
      <c r="B11" s="265" t="s">
        <v>30</v>
      </c>
      <c r="C11" s="266"/>
      <c r="D11" s="141"/>
      <c r="E11" s="141"/>
      <c r="F11" s="139"/>
      <c r="G11" s="214"/>
      <c r="H11" s="141"/>
      <c r="I11" s="214"/>
      <c r="J11" s="142"/>
      <c r="K11" s="177"/>
      <c r="L11" s="267"/>
      <c r="M11" s="268"/>
      <c r="N11" s="269"/>
      <c r="O11" s="270"/>
      <c r="P11" s="268"/>
      <c r="Q11" s="269"/>
      <c r="S11" s="109"/>
    </row>
    <row r="12" spans="1:19">
      <c r="A12" s="264"/>
      <c r="B12" s="265" t="s">
        <v>31</v>
      </c>
      <c r="C12" s="266"/>
      <c r="D12" s="141"/>
      <c r="E12" s="141"/>
      <c r="F12" s="139"/>
      <c r="G12" s="214"/>
      <c r="H12" s="141"/>
      <c r="I12" s="214"/>
      <c r="J12" s="142"/>
      <c r="K12" s="177"/>
      <c r="L12" s="267"/>
      <c r="M12" s="268"/>
      <c r="N12" s="269"/>
      <c r="O12" s="270"/>
      <c r="P12" s="268"/>
      <c r="Q12" s="269"/>
      <c r="S12" s="109"/>
    </row>
    <row r="13" spans="1:19" ht="63">
      <c r="A13" s="264">
        <v>1</v>
      </c>
      <c r="B13" s="240" t="s">
        <v>229</v>
      </c>
      <c r="C13" s="271" t="s">
        <v>29</v>
      </c>
      <c r="D13" s="138">
        <v>1</v>
      </c>
      <c r="E13" s="138">
        <v>1</v>
      </c>
      <c r="F13" s="217">
        <f>M13/$J$4</f>
        <v>0</v>
      </c>
      <c r="G13" s="175">
        <f t="shared" ref="G13" si="0">F13*E13</f>
        <v>0</v>
      </c>
      <c r="H13" s="258">
        <f>N13/$J$4</f>
        <v>0</v>
      </c>
      <c r="I13" s="175">
        <f t="shared" ref="I13" si="1">H13*E13</f>
        <v>0</v>
      </c>
      <c r="J13" s="176">
        <f t="shared" ref="J13" si="2">G13+I13</f>
        <v>0</v>
      </c>
      <c r="K13" s="178">
        <f>J13/E13</f>
        <v>0</v>
      </c>
      <c r="L13" s="93"/>
      <c r="M13" s="171">
        <v>0</v>
      </c>
      <c r="N13" s="172">
        <v>0</v>
      </c>
      <c r="O13" s="9"/>
      <c r="P13" s="171"/>
      <c r="Q13" s="172"/>
      <c r="S13" s="109"/>
    </row>
    <row r="14" spans="1:19" ht="63">
      <c r="A14" s="264">
        <f>A13+1</f>
        <v>2</v>
      </c>
      <c r="B14" s="240" t="s">
        <v>230</v>
      </c>
      <c r="C14" s="271" t="s">
        <v>29</v>
      </c>
      <c r="D14" s="138">
        <v>1</v>
      </c>
      <c r="E14" s="138">
        <v>1</v>
      </c>
      <c r="F14" s="217">
        <f t="shared" ref="F14:F24" si="3">M14/$J$4</f>
        <v>0</v>
      </c>
      <c r="G14" s="175">
        <f t="shared" ref="G14:G24" si="4">F14*E14</f>
        <v>0</v>
      </c>
      <c r="H14" s="258">
        <f t="shared" ref="H14:H24" si="5">N14/$J$4</f>
        <v>0</v>
      </c>
      <c r="I14" s="175">
        <f t="shared" ref="I14:I24" si="6">H14*E14</f>
        <v>0</v>
      </c>
      <c r="J14" s="176">
        <f t="shared" ref="J14:J24" si="7">G14+I14</f>
        <v>0</v>
      </c>
      <c r="K14" s="178">
        <f t="shared" ref="K14:K24" si="8">J14/E14</f>
        <v>0</v>
      </c>
      <c r="L14" s="93"/>
      <c r="M14" s="171">
        <v>0</v>
      </c>
      <c r="N14" s="172">
        <v>0</v>
      </c>
      <c r="O14" s="9"/>
      <c r="P14" s="171"/>
      <c r="Q14" s="172"/>
      <c r="S14" s="109"/>
    </row>
    <row r="15" spans="1:19" ht="63">
      <c r="A15" s="264">
        <f>A14+1</f>
        <v>3</v>
      </c>
      <c r="B15" s="240" t="s">
        <v>231</v>
      </c>
      <c r="C15" s="271" t="s">
        <v>29</v>
      </c>
      <c r="D15" s="138">
        <v>1</v>
      </c>
      <c r="E15" s="138">
        <v>1</v>
      </c>
      <c r="F15" s="217">
        <f t="shared" si="3"/>
        <v>0</v>
      </c>
      <c r="G15" s="175">
        <f t="shared" si="4"/>
        <v>0</v>
      </c>
      <c r="H15" s="258">
        <f t="shared" si="5"/>
        <v>0</v>
      </c>
      <c r="I15" s="175">
        <f t="shared" si="6"/>
        <v>0</v>
      </c>
      <c r="J15" s="176">
        <f t="shared" si="7"/>
        <v>0</v>
      </c>
      <c r="K15" s="178">
        <f t="shared" si="8"/>
        <v>0</v>
      </c>
      <c r="L15" s="93"/>
      <c r="M15" s="171">
        <v>0</v>
      </c>
      <c r="N15" s="172">
        <v>0</v>
      </c>
      <c r="O15" s="9"/>
      <c r="P15" s="171"/>
      <c r="Q15" s="172"/>
      <c r="S15" s="109"/>
    </row>
    <row r="16" spans="1:19" ht="63">
      <c r="A16" s="264">
        <f t="shared" ref="A16:A22" si="9">A15+1</f>
        <v>4</v>
      </c>
      <c r="B16" s="240" t="s">
        <v>232</v>
      </c>
      <c r="C16" s="271" t="s">
        <v>29</v>
      </c>
      <c r="D16" s="138">
        <v>1</v>
      </c>
      <c r="E16" s="138">
        <v>1</v>
      </c>
      <c r="F16" s="217">
        <f t="shared" si="3"/>
        <v>0</v>
      </c>
      <c r="G16" s="175">
        <f t="shared" si="4"/>
        <v>0</v>
      </c>
      <c r="H16" s="258">
        <f t="shared" si="5"/>
        <v>0</v>
      </c>
      <c r="I16" s="175">
        <f t="shared" si="6"/>
        <v>0</v>
      </c>
      <c r="J16" s="176">
        <f t="shared" si="7"/>
        <v>0</v>
      </c>
      <c r="K16" s="178">
        <f t="shared" si="8"/>
        <v>0</v>
      </c>
      <c r="L16" s="93"/>
      <c r="M16" s="171">
        <v>0</v>
      </c>
      <c r="N16" s="172">
        <v>0</v>
      </c>
      <c r="O16" s="9"/>
      <c r="P16" s="171"/>
      <c r="Q16" s="172"/>
      <c r="S16" s="109"/>
    </row>
    <row r="17" spans="1:19" ht="63">
      <c r="A17" s="264">
        <f t="shared" si="9"/>
        <v>5</v>
      </c>
      <c r="B17" s="240" t="s">
        <v>233</v>
      </c>
      <c r="C17" s="271" t="s">
        <v>29</v>
      </c>
      <c r="D17" s="138">
        <v>1</v>
      </c>
      <c r="E17" s="138">
        <v>2</v>
      </c>
      <c r="F17" s="217">
        <f t="shared" si="3"/>
        <v>0</v>
      </c>
      <c r="G17" s="175">
        <f t="shared" si="4"/>
        <v>0</v>
      </c>
      <c r="H17" s="258">
        <f t="shared" si="5"/>
        <v>0</v>
      </c>
      <c r="I17" s="175">
        <f t="shared" si="6"/>
        <v>0</v>
      </c>
      <c r="J17" s="176">
        <f t="shared" si="7"/>
        <v>0</v>
      </c>
      <c r="K17" s="178">
        <f t="shared" si="8"/>
        <v>0</v>
      </c>
      <c r="L17" s="93"/>
      <c r="M17" s="171">
        <v>0</v>
      </c>
      <c r="N17" s="172">
        <v>0</v>
      </c>
      <c r="O17" s="9"/>
      <c r="P17" s="171"/>
      <c r="Q17" s="172"/>
      <c r="S17" s="109"/>
    </row>
    <row r="18" spans="1:19" ht="58.2">
      <c r="A18" s="264">
        <f t="shared" si="9"/>
        <v>6</v>
      </c>
      <c r="B18" s="243" t="s">
        <v>234</v>
      </c>
      <c r="C18" s="271" t="s">
        <v>29</v>
      </c>
      <c r="D18" s="138">
        <v>1</v>
      </c>
      <c r="E18" s="138">
        <v>2</v>
      </c>
      <c r="F18" s="217">
        <f t="shared" si="3"/>
        <v>0</v>
      </c>
      <c r="G18" s="175">
        <f t="shared" si="4"/>
        <v>0</v>
      </c>
      <c r="H18" s="258">
        <f t="shared" si="5"/>
        <v>0</v>
      </c>
      <c r="I18" s="175">
        <f t="shared" si="6"/>
        <v>0</v>
      </c>
      <c r="J18" s="176">
        <f t="shared" si="7"/>
        <v>0</v>
      </c>
      <c r="K18" s="178">
        <f t="shared" si="8"/>
        <v>0</v>
      </c>
      <c r="L18" s="93"/>
      <c r="M18" s="171">
        <v>0</v>
      </c>
      <c r="N18" s="172">
        <v>0</v>
      </c>
      <c r="O18" s="9"/>
      <c r="P18" s="171"/>
      <c r="Q18" s="172"/>
      <c r="S18" s="109"/>
    </row>
    <row r="19" spans="1:19" ht="58.2">
      <c r="A19" s="264">
        <f t="shared" si="9"/>
        <v>7</v>
      </c>
      <c r="B19" s="243" t="s">
        <v>235</v>
      </c>
      <c r="C19" s="271" t="s">
        <v>29</v>
      </c>
      <c r="D19" s="138">
        <v>1</v>
      </c>
      <c r="E19" s="138">
        <v>5</v>
      </c>
      <c r="F19" s="217">
        <f t="shared" si="3"/>
        <v>0</v>
      </c>
      <c r="G19" s="175">
        <f t="shared" si="4"/>
        <v>0</v>
      </c>
      <c r="H19" s="258">
        <f t="shared" si="5"/>
        <v>0</v>
      </c>
      <c r="I19" s="175">
        <f t="shared" si="6"/>
        <v>0</v>
      </c>
      <c r="J19" s="176">
        <f t="shared" si="7"/>
        <v>0</v>
      </c>
      <c r="K19" s="178">
        <f t="shared" si="8"/>
        <v>0</v>
      </c>
      <c r="L19" s="93"/>
      <c r="M19" s="171">
        <v>0</v>
      </c>
      <c r="N19" s="172">
        <v>0</v>
      </c>
      <c r="O19" s="9"/>
      <c r="P19" s="171"/>
      <c r="Q19" s="172"/>
      <c r="S19" s="109"/>
    </row>
    <row r="20" spans="1:19" ht="58.2">
      <c r="A20" s="264">
        <f>A19+1</f>
        <v>8</v>
      </c>
      <c r="B20" s="243" t="s">
        <v>239</v>
      </c>
      <c r="C20" s="271" t="s">
        <v>29</v>
      </c>
      <c r="D20" s="138">
        <v>1</v>
      </c>
      <c r="E20" s="138">
        <v>38</v>
      </c>
      <c r="F20" s="217">
        <f t="shared" ref="F20" si="10">M20/$J$4</f>
        <v>0</v>
      </c>
      <c r="G20" s="175">
        <f t="shared" ref="G20" si="11">F20*E20</f>
        <v>0</v>
      </c>
      <c r="H20" s="258">
        <f t="shared" ref="H20" si="12">N20/$J$4</f>
        <v>0</v>
      </c>
      <c r="I20" s="175">
        <f t="shared" ref="I20" si="13">H20*E20</f>
        <v>0</v>
      </c>
      <c r="J20" s="176">
        <f t="shared" ref="J20" si="14">G20+I20</f>
        <v>0</v>
      </c>
      <c r="K20" s="178">
        <f t="shared" ref="K20" si="15">J20/E20</f>
        <v>0</v>
      </c>
      <c r="L20" s="93"/>
      <c r="M20" s="171">
        <v>0</v>
      </c>
      <c r="N20" s="172">
        <v>0</v>
      </c>
      <c r="O20" s="9"/>
      <c r="P20" s="171"/>
      <c r="Q20" s="172"/>
      <c r="S20" s="109"/>
    </row>
    <row r="21" spans="1:19" ht="58.2">
      <c r="A21" s="264">
        <f>A20+1</f>
        <v>9</v>
      </c>
      <c r="B21" s="243" t="s">
        <v>236</v>
      </c>
      <c r="C21" s="271" t="s">
        <v>29</v>
      </c>
      <c r="D21" s="138">
        <v>1</v>
      </c>
      <c r="E21" s="138">
        <v>4</v>
      </c>
      <c r="F21" s="217">
        <f t="shared" si="3"/>
        <v>0</v>
      </c>
      <c r="G21" s="175">
        <f t="shared" si="4"/>
        <v>0</v>
      </c>
      <c r="H21" s="258">
        <f t="shared" si="5"/>
        <v>0</v>
      </c>
      <c r="I21" s="175">
        <f t="shared" si="6"/>
        <v>0</v>
      </c>
      <c r="J21" s="176">
        <f t="shared" si="7"/>
        <v>0</v>
      </c>
      <c r="K21" s="178">
        <f t="shared" si="8"/>
        <v>0</v>
      </c>
      <c r="L21" s="93"/>
      <c r="M21" s="171">
        <v>0</v>
      </c>
      <c r="N21" s="172">
        <v>0</v>
      </c>
      <c r="O21" s="9"/>
      <c r="P21" s="171"/>
      <c r="Q21" s="172"/>
      <c r="S21" s="109"/>
    </row>
    <row r="22" spans="1:19" ht="58.2">
      <c r="A22" s="264">
        <f t="shared" si="9"/>
        <v>10</v>
      </c>
      <c r="B22" s="243" t="s">
        <v>237</v>
      </c>
      <c r="C22" s="271" t="s">
        <v>29</v>
      </c>
      <c r="D22" s="138">
        <v>1</v>
      </c>
      <c r="E22" s="138">
        <v>1</v>
      </c>
      <c r="F22" s="217">
        <f t="shared" si="3"/>
        <v>0</v>
      </c>
      <c r="G22" s="175">
        <f t="shared" si="4"/>
        <v>0</v>
      </c>
      <c r="H22" s="258">
        <f t="shared" si="5"/>
        <v>0</v>
      </c>
      <c r="I22" s="175">
        <f t="shared" si="6"/>
        <v>0</v>
      </c>
      <c r="J22" s="176">
        <f t="shared" si="7"/>
        <v>0</v>
      </c>
      <c r="K22" s="178">
        <f t="shared" si="8"/>
        <v>0</v>
      </c>
      <c r="L22" s="93"/>
      <c r="M22" s="171">
        <v>0</v>
      </c>
      <c r="N22" s="172">
        <v>0</v>
      </c>
      <c r="O22" s="9"/>
      <c r="P22" s="171"/>
      <c r="Q22" s="172"/>
      <c r="S22" s="109"/>
    </row>
    <row r="23" spans="1:19" ht="58.2">
      <c r="A23" s="264">
        <f>A22+1</f>
        <v>11</v>
      </c>
      <c r="B23" s="243" t="s">
        <v>238</v>
      </c>
      <c r="C23" s="271" t="s">
        <v>29</v>
      </c>
      <c r="D23" s="138">
        <v>1</v>
      </c>
      <c r="E23" s="138">
        <v>2</v>
      </c>
      <c r="F23" s="217">
        <f t="shared" ref="F23" si="16">M23/$J$4</f>
        <v>0</v>
      </c>
      <c r="G23" s="175">
        <f t="shared" ref="G23" si="17">F23*E23</f>
        <v>0</v>
      </c>
      <c r="H23" s="258">
        <f t="shared" ref="H23" si="18">N23/$J$4</f>
        <v>0</v>
      </c>
      <c r="I23" s="175">
        <f t="shared" ref="I23" si="19">H23*E23</f>
        <v>0</v>
      </c>
      <c r="J23" s="176">
        <f t="shared" ref="J23" si="20">G23+I23</f>
        <v>0</v>
      </c>
      <c r="K23" s="178">
        <f t="shared" ref="K23" si="21">J23/E23</f>
        <v>0</v>
      </c>
      <c r="L23" s="113"/>
      <c r="M23" s="171">
        <v>0</v>
      </c>
      <c r="N23" s="172">
        <v>0</v>
      </c>
      <c r="O23" s="9"/>
      <c r="P23" s="171"/>
      <c r="Q23" s="172"/>
      <c r="S23" s="109"/>
    </row>
    <row r="24" spans="1:19" ht="17.399999999999999">
      <c r="A24" s="264">
        <f>A23+1</f>
        <v>12</v>
      </c>
      <c r="B24" s="245" t="s">
        <v>261</v>
      </c>
      <c r="C24" s="246" t="s">
        <v>29</v>
      </c>
      <c r="D24" s="162">
        <v>1</v>
      </c>
      <c r="E24" s="162">
        <v>1</v>
      </c>
      <c r="F24" s="217">
        <f t="shared" si="3"/>
        <v>0</v>
      </c>
      <c r="G24" s="175">
        <f t="shared" si="4"/>
        <v>0</v>
      </c>
      <c r="H24" s="258">
        <f t="shared" si="5"/>
        <v>0</v>
      </c>
      <c r="I24" s="175">
        <f t="shared" si="6"/>
        <v>0</v>
      </c>
      <c r="J24" s="176">
        <f t="shared" si="7"/>
        <v>0</v>
      </c>
      <c r="K24" s="178">
        <f t="shared" si="8"/>
        <v>0</v>
      </c>
      <c r="L24" s="113"/>
      <c r="M24" s="171">
        <v>0</v>
      </c>
      <c r="N24" s="172">
        <v>0</v>
      </c>
      <c r="O24" s="9"/>
      <c r="P24" s="171"/>
      <c r="Q24" s="172"/>
      <c r="S24" s="109"/>
    </row>
    <row r="25" spans="1:19">
      <c r="A25" s="264"/>
      <c r="B25" s="247" t="s">
        <v>240</v>
      </c>
      <c r="C25" s="271"/>
      <c r="D25" s="138"/>
      <c r="E25" s="138"/>
      <c r="F25" s="217"/>
      <c r="G25" s="214"/>
      <c r="H25" s="138"/>
      <c r="I25" s="214"/>
      <c r="J25" s="142"/>
      <c r="K25" s="177"/>
      <c r="L25" s="93"/>
      <c r="M25" s="114"/>
      <c r="N25" s="115"/>
      <c r="O25" s="9"/>
      <c r="P25" s="114"/>
      <c r="Q25" s="115"/>
      <c r="S25" s="109"/>
    </row>
    <row r="26" spans="1:19">
      <c r="A26" s="264">
        <f>A5+1</f>
        <v>1</v>
      </c>
      <c r="B26" s="272" t="s">
        <v>252</v>
      </c>
      <c r="C26" s="271" t="s">
        <v>157</v>
      </c>
      <c r="D26" s="138">
        <v>1</v>
      </c>
      <c r="E26" s="138">
        <v>38</v>
      </c>
      <c r="F26" s="217">
        <f>M26/$J$4</f>
        <v>0</v>
      </c>
      <c r="G26" s="175">
        <f t="shared" ref="G26:G45" si="22">F26*E26</f>
        <v>0</v>
      </c>
      <c r="H26" s="258">
        <f>N26/$J$4</f>
        <v>0</v>
      </c>
      <c r="I26" s="175">
        <f t="shared" ref="I26:I45" si="23">H26*E26</f>
        <v>0</v>
      </c>
      <c r="J26" s="176">
        <f t="shared" ref="J26:J45" si="24">G26+I26</f>
        <v>0</v>
      </c>
      <c r="K26" s="178">
        <f>J26/E26</f>
        <v>0</v>
      </c>
      <c r="L26" s="93"/>
      <c r="M26" s="114">
        <v>0</v>
      </c>
      <c r="N26" s="115">
        <v>0</v>
      </c>
      <c r="O26" s="9"/>
      <c r="P26" s="114"/>
      <c r="Q26" s="115"/>
      <c r="S26" s="109"/>
    </row>
    <row r="27" spans="1:19">
      <c r="A27" s="264">
        <f t="shared" ref="A27:A43" si="25">A26+1</f>
        <v>2</v>
      </c>
      <c r="B27" s="272" t="s">
        <v>253</v>
      </c>
      <c r="C27" s="271" t="s">
        <v>157</v>
      </c>
      <c r="D27" s="138">
        <v>1</v>
      </c>
      <c r="E27" s="138">
        <v>195</v>
      </c>
      <c r="F27" s="217">
        <f t="shared" ref="F27:F45" si="26">M27/$J$4</f>
        <v>0</v>
      </c>
      <c r="G27" s="175">
        <f t="shared" si="22"/>
        <v>0</v>
      </c>
      <c r="H27" s="258">
        <f t="shared" ref="H27:H45" si="27">N27/$J$4</f>
        <v>0</v>
      </c>
      <c r="I27" s="175">
        <f t="shared" si="23"/>
        <v>0</v>
      </c>
      <c r="J27" s="176">
        <f t="shared" si="24"/>
        <v>0</v>
      </c>
      <c r="K27" s="178">
        <f t="shared" ref="K27:K45" si="28">J27/E27</f>
        <v>0</v>
      </c>
      <c r="L27" s="93"/>
      <c r="M27" s="114">
        <v>0</v>
      </c>
      <c r="N27" s="115">
        <v>0</v>
      </c>
      <c r="O27" s="9"/>
      <c r="P27" s="114"/>
      <c r="Q27" s="115"/>
      <c r="S27" s="109"/>
    </row>
    <row r="28" spans="1:19">
      <c r="A28" s="264">
        <f t="shared" si="25"/>
        <v>3</v>
      </c>
      <c r="B28" s="272" t="s">
        <v>254</v>
      </c>
      <c r="C28" s="271" t="s">
        <v>157</v>
      </c>
      <c r="D28" s="138">
        <v>1</v>
      </c>
      <c r="E28" s="138">
        <v>125</v>
      </c>
      <c r="F28" s="217">
        <f t="shared" si="26"/>
        <v>0</v>
      </c>
      <c r="G28" s="175">
        <f t="shared" si="22"/>
        <v>0</v>
      </c>
      <c r="H28" s="258">
        <f t="shared" si="27"/>
        <v>0</v>
      </c>
      <c r="I28" s="175">
        <f t="shared" si="23"/>
        <v>0</v>
      </c>
      <c r="J28" s="176">
        <f t="shared" si="24"/>
        <v>0</v>
      </c>
      <c r="K28" s="178">
        <f t="shared" si="28"/>
        <v>0</v>
      </c>
      <c r="L28" s="93"/>
      <c r="M28" s="114">
        <v>0</v>
      </c>
      <c r="N28" s="115">
        <v>0</v>
      </c>
      <c r="O28" s="9"/>
      <c r="P28" s="114"/>
      <c r="Q28" s="115"/>
      <c r="S28" s="109"/>
    </row>
    <row r="29" spans="1:19">
      <c r="A29" s="264">
        <f t="shared" si="25"/>
        <v>4</v>
      </c>
      <c r="B29" s="272" t="s">
        <v>255</v>
      </c>
      <c r="C29" s="271" t="s">
        <v>157</v>
      </c>
      <c r="D29" s="138">
        <v>1</v>
      </c>
      <c r="E29" s="138">
        <v>265</v>
      </c>
      <c r="F29" s="217">
        <f t="shared" si="26"/>
        <v>0</v>
      </c>
      <c r="G29" s="175">
        <f t="shared" si="22"/>
        <v>0</v>
      </c>
      <c r="H29" s="258">
        <f t="shared" si="27"/>
        <v>0</v>
      </c>
      <c r="I29" s="175">
        <f t="shared" si="23"/>
        <v>0</v>
      </c>
      <c r="J29" s="176">
        <f t="shared" si="24"/>
        <v>0</v>
      </c>
      <c r="K29" s="178">
        <f t="shared" si="28"/>
        <v>0</v>
      </c>
      <c r="L29" s="93"/>
      <c r="M29" s="114">
        <v>0</v>
      </c>
      <c r="N29" s="115">
        <v>0</v>
      </c>
      <c r="O29" s="9"/>
      <c r="P29" s="114"/>
      <c r="Q29" s="115"/>
      <c r="S29" s="109"/>
    </row>
    <row r="30" spans="1:19">
      <c r="A30" s="264">
        <f t="shared" si="25"/>
        <v>5</v>
      </c>
      <c r="B30" s="272" t="s">
        <v>256</v>
      </c>
      <c r="C30" s="271" t="s">
        <v>157</v>
      </c>
      <c r="D30" s="162">
        <v>1</v>
      </c>
      <c r="E30" s="162">
        <v>180</v>
      </c>
      <c r="F30" s="217">
        <f t="shared" si="26"/>
        <v>0</v>
      </c>
      <c r="G30" s="175">
        <f t="shared" si="22"/>
        <v>0</v>
      </c>
      <c r="H30" s="258">
        <f t="shared" si="27"/>
        <v>0</v>
      </c>
      <c r="I30" s="175">
        <f t="shared" si="23"/>
        <v>0</v>
      </c>
      <c r="J30" s="176">
        <f t="shared" si="24"/>
        <v>0</v>
      </c>
      <c r="K30" s="178">
        <f t="shared" si="28"/>
        <v>0</v>
      </c>
      <c r="L30" s="93"/>
      <c r="M30" s="114">
        <v>0</v>
      </c>
      <c r="N30" s="115">
        <v>0</v>
      </c>
      <c r="O30" s="9"/>
      <c r="P30" s="114"/>
      <c r="Q30" s="115"/>
      <c r="S30" s="109"/>
    </row>
    <row r="31" spans="1:19">
      <c r="A31" s="264">
        <f t="shared" si="25"/>
        <v>6</v>
      </c>
      <c r="B31" s="272" t="s">
        <v>257</v>
      </c>
      <c r="C31" s="271" t="s">
        <v>157</v>
      </c>
      <c r="D31" s="162">
        <v>1</v>
      </c>
      <c r="E31" s="162">
        <v>55</v>
      </c>
      <c r="F31" s="217">
        <f t="shared" si="26"/>
        <v>0</v>
      </c>
      <c r="G31" s="175">
        <f t="shared" si="22"/>
        <v>0</v>
      </c>
      <c r="H31" s="258">
        <f t="shared" si="27"/>
        <v>0</v>
      </c>
      <c r="I31" s="175">
        <f t="shared" si="23"/>
        <v>0</v>
      </c>
      <c r="J31" s="176">
        <f t="shared" si="24"/>
        <v>0</v>
      </c>
      <c r="K31" s="178">
        <f t="shared" si="28"/>
        <v>0</v>
      </c>
      <c r="L31" s="93"/>
      <c r="M31" s="114">
        <v>0</v>
      </c>
      <c r="N31" s="115">
        <v>0</v>
      </c>
      <c r="O31" s="9"/>
      <c r="P31" s="114"/>
      <c r="Q31" s="115"/>
      <c r="S31" s="109"/>
    </row>
    <row r="32" spans="1:19">
      <c r="A32" s="264">
        <f t="shared" si="25"/>
        <v>7</v>
      </c>
      <c r="B32" s="272" t="s">
        <v>258</v>
      </c>
      <c r="C32" s="271" t="s">
        <v>157</v>
      </c>
      <c r="D32" s="162">
        <v>1</v>
      </c>
      <c r="E32" s="162">
        <v>115</v>
      </c>
      <c r="F32" s="217">
        <f t="shared" si="26"/>
        <v>0</v>
      </c>
      <c r="G32" s="175">
        <f t="shared" si="22"/>
        <v>0</v>
      </c>
      <c r="H32" s="258">
        <f t="shared" si="27"/>
        <v>0</v>
      </c>
      <c r="I32" s="175">
        <f t="shared" si="23"/>
        <v>0</v>
      </c>
      <c r="J32" s="176">
        <f t="shared" si="24"/>
        <v>0</v>
      </c>
      <c r="K32" s="178">
        <f t="shared" si="28"/>
        <v>0</v>
      </c>
      <c r="L32" s="93"/>
      <c r="M32" s="114">
        <v>0</v>
      </c>
      <c r="N32" s="115">
        <v>0</v>
      </c>
      <c r="O32" s="9"/>
      <c r="P32" s="114"/>
      <c r="Q32" s="115"/>
      <c r="S32" s="109"/>
    </row>
    <row r="33" spans="1:19">
      <c r="A33" s="264">
        <f t="shared" si="25"/>
        <v>8</v>
      </c>
      <c r="B33" s="272" t="s">
        <v>259</v>
      </c>
      <c r="C33" s="271" t="s">
        <v>157</v>
      </c>
      <c r="D33" s="138">
        <v>1</v>
      </c>
      <c r="E33" s="138">
        <v>155</v>
      </c>
      <c r="F33" s="217">
        <f t="shared" si="26"/>
        <v>0</v>
      </c>
      <c r="G33" s="175">
        <f t="shared" si="22"/>
        <v>0</v>
      </c>
      <c r="H33" s="258">
        <f t="shared" si="27"/>
        <v>0</v>
      </c>
      <c r="I33" s="175">
        <f t="shared" si="23"/>
        <v>0</v>
      </c>
      <c r="J33" s="176">
        <f t="shared" si="24"/>
        <v>0</v>
      </c>
      <c r="K33" s="178">
        <f t="shared" si="28"/>
        <v>0</v>
      </c>
      <c r="L33" s="93"/>
      <c r="M33" s="114">
        <v>0</v>
      </c>
      <c r="N33" s="115">
        <v>0</v>
      </c>
      <c r="O33" s="9"/>
      <c r="P33" s="114"/>
      <c r="Q33" s="115"/>
      <c r="S33" s="109"/>
    </row>
    <row r="34" spans="1:19">
      <c r="A34" s="264">
        <f t="shared" si="25"/>
        <v>9</v>
      </c>
      <c r="B34" s="273" t="s">
        <v>241</v>
      </c>
      <c r="C34" s="271" t="s">
        <v>157</v>
      </c>
      <c r="D34" s="138">
        <v>1</v>
      </c>
      <c r="E34" s="138">
        <v>15</v>
      </c>
      <c r="F34" s="217">
        <f t="shared" si="26"/>
        <v>0</v>
      </c>
      <c r="G34" s="175">
        <f t="shared" si="22"/>
        <v>0</v>
      </c>
      <c r="H34" s="258">
        <f t="shared" si="27"/>
        <v>0</v>
      </c>
      <c r="I34" s="175">
        <f t="shared" si="23"/>
        <v>0</v>
      </c>
      <c r="J34" s="176">
        <f t="shared" si="24"/>
        <v>0</v>
      </c>
      <c r="K34" s="178">
        <f t="shared" si="28"/>
        <v>0</v>
      </c>
      <c r="L34" s="93"/>
      <c r="M34" s="114">
        <v>0</v>
      </c>
      <c r="N34" s="115">
        <v>0</v>
      </c>
      <c r="O34" s="9"/>
      <c r="P34" s="114"/>
      <c r="Q34" s="115"/>
      <c r="S34" s="109"/>
    </row>
    <row r="35" spans="1:19">
      <c r="A35" s="264">
        <f t="shared" si="25"/>
        <v>10</v>
      </c>
      <c r="B35" s="273" t="s">
        <v>242</v>
      </c>
      <c r="C35" s="271" t="s">
        <v>157</v>
      </c>
      <c r="D35" s="138">
        <v>1</v>
      </c>
      <c r="E35" s="138">
        <v>2</v>
      </c>
      <c r="F35" s="217">
        <f t="shared" si="26"/>
        <v>0</v>
      </c>
      <c r="G35" s="175">
        <f t="shared" si="22"/>
        <v>0</v>
      </c>
      <c r="H35" s="258">
        <f t="shared" si="27"/>
        <v>0</v>
      </c>
      <c r="I35" s="175">
        <f t="shared" si="23"/>
        <v>0</v>
      </c>
      <c r="J35" s="176">
        <f t="shared" si="24"/>
        <v>0</v>
      </c>
      <c r="K35" s="178">
        <f t="shared" si="28"/>
        <v>0</v>
      </c>
      <c r="L35" s="93"/>
      <c r="M35" s="114">
        <v>0</v>
      </c>
      <c r="N35" s="115">
        <v>0</v>
      </c>
      <c r="O35" s="9"/>
      <c r="P35" s="114"/>
      <c r="Q35" s="115"/>
      <c r="S35" s="109"/>
    </row>
    <row r="36" spans="1:19">
      <c r="A36" s="264">
        <f t="shared" si="25"/>
        <v>11</v>
      </c>
      <c r="B36" s="273" t="s">
        <v>243</v>
      </c>
      <c r="C36" s="271" t="s">
        <v>157</v>
      </c>
      <c r="D36" s="138">
        <v>1</v>
      </c>
      <c r="E36" s="138">
        <v>9</v>
      </c>
      <c r="F36" s="217">
        <f t="shared" si="26"/>
        <v>0</v>
      </c>
      <c r="G36" s="175">
        <f t="shared" si="22"/>
        <v>0</v>
      </c>
      <c r="H36" s="258">
        <f t="shared" si="27"/>
        <v>0</v>
      </c>
      <c r="I36" s="175">
        <f t="shared" si="23"/>
        <v>0</v>
      </c>
      <c r="J36" s="176">
        <f t="shared" si="24"/>
        <v>0</v>
      </c>
      <c r="K36" s="178">
        <f t="shared" si="28"/>
        <v>0</v>
      </c>
      <c r="L36" s="93"/>
      <c r="M36" s="114">
        <v>0</v>
      </c>
      <c r="N36" s="115">
        <v>0</v>
      </c>
      <c r="O36" s="9"/>
      <c r="P36" s="114"/>
      <c r="Q36" s="115"/>
      <c r="S36" s="109"/>
    </row>
    <row r="37" spans="1:19">
      <c r="A37" s="264">
        <f t="shared" si="25"/>
        <v>12</v>
      </c>
      <c r="B37" s="273" t="s">
        <v>244</v>
      </c>
      <c r="C37" s="271" t="s">
        <v>157</v>
      </c>
      <c r="D37" s="138">
        <v>1</v>
      </c>
      <c r="E37" s="138">
        <v>21</v>
      </c>
      <c r="F37" s="217">
        <f t="shared" si="26"/>
        <v>0</v>
      </c>
      <c r="G37" s="175">
        <f t="shared" si="22"/>
        <v>0</v>
      </c>
      <c r="H37" s="258">
        <f t="shared" si="27"/>
        <v>0</v>
      </c>
      <c r="I37" s="175">
        <f t="shared" si="23"/>
        <v>0</v>
      </c>
      <c r="J37" s="176">
        <f t="shared" si="24"/>
        <v>0</v>
      </c>
      <c r="K37" s="178">
        <f t="shared" si="28"/>
        <v>0</v>
      </c>
      <c r="L37" s="93"/>
      <c r="M37" s="114">
        <v>0</v>
      </c>
      <c r="N37" s="115">
        <v>0</v>
      </c>
      <c r="O37" s="9"/>
      <c r="P37" s="114"/>
      <c r="Q37" s="115"/>
      <c r="S37" s="109"/>
    </row>
    <row r="38" spans="1:19">
      <c r="A38" s="264">
        <f t="shared" si="25"/>
        <v>13</v>
      </c>
      <c r="B38" s="273" t="s">
        <v>245</v>
      </c>
      <c r="C38" s="271" t="s">
        <v>157</v>
      </c>
      <c r="D38" s="138">
        <v>1</v>
      </c>
      <c r="E38" s="138">
        <v>1</v>
      </c>
      <c r="F38" s="217">
        <f t="shared" si="26"/>
        <v>0</v>
      </c>
      <c r="G38" s="175">
        <f t="shared" si="22"/>
        <v>0</v>
      </c>
      <c r="H38" s="258">
        <f t="shared" si="27"/>
        <v>0</v>
      </c>
      <c r="I38" s="175">
        <f t="shared" si="23"/>
        <v>0</v>
      </c>
      <c r="J38" s="176">
        <f t="shared" si="24"/>
        <v>0</v>
      </c>
      <c r="K38" s="178">
        <f t="shared" si="28"/>
        <v>0</v>
      </c>
      <c r="L38" s="93"/>
      <c r="M38" s="114">
        <v>0</v>
      </c>
      <c r="N38" s="115">
        <v>0</v>
      </c>
      <c r="O38" s="9"/>
      <c r="P38" s="114"/>
      <c r="Q38" s="115"/>
      <c r="S38" s="109"/>
    </row>
    <row r="39" spans="1:19">
      <c r="A39" s="264">
        <f t="shared" si="25"/>
        <v>14</v>
      </c>
      <c r="B39" s="273" t="s">
        <v>246</v>
      </c>
      <c r="C39" s="271" t="s">
        <v>157</v>
      </c>
      <c r="D39" s="138">
        <v>1</v>
      </c>
      <c r="E39" s="138">
        <v>4</v>
      </c>
      <c r="F39" s="217">
        <f t="shared" si="26"/>
        <v>0</v>
      </c>
      <c r="G39" s="175">
        <f t="shared" si="22"/>
        <v>0</v>
      </c>
      <c r="H39" s="258">
        <f t="shared" si="27"/>
        <v>0</v>
      </c>
      <c r="I39" s="175">
        <f t="shared" si="23"/>
        <v>0</v>
      </c>
      <c r="J39" s="176">
        <f t="shared" si="24"/>
        <v>0</v>
      </c>
      <c r="K39" s="178">
        <f t="shared" si="28"/>
        <v>0</v>
      </c>
      <c r="L39" s="93"/>
      <c r="M39" s="114">
        <v>0</v>
      </c>
      <c r="N39" s="115">
        <v>0</v>
      </c>
      <c r="O39" s="9"/>
      <c r="P39" s="114"/>
      <c r="Q39" s="115"/>
      <c r="S39" s="109"/>
    </row>
    <row r="40" spans="1:19">
      <c r="A40" s="264">
        <f t="shared" si="25"/>
        <v>15</v>
      </c>
      <c r="B40" s="273" t="s">
        <v>247</v>
      </c>
      <c r="C40" s="271" t="s">
        <v>157</v>
      </c>
      <c r="D40" s="138">
        <v>1</v>
      </c>
      <c r="E40" s="138">
        <v>1100</v>
      </c>
      <c r="F40" s="217">
        <f t="shared" si="26"/>
        <v>0</v>
      </c>
      <c r="G40" s="175">
        <f t="shared" si="22"/>
        <v>0</v>
      </c>
      <c r="H40" s="258">
        <f t="shared" si="27"/>
        <v>0</v>
      </c>
      <c r="I40" s="175">
        <f t="shared" si="23"/>
        <v>0</v>
      </c>
      <c r="J40" s="176">
        <f t="shared" si="24"/>
        <v>0</v>
      </c>
      <c r="K40" s="178">
        <f t="shared" si="28"/>
        <v>0</v>
      </c>
      <c r="L40" s="93"/>
      <c r="M40" s="114">
        <v>0</v>
      </c>
      <c r="N40" s="115">
        <v>0</v>
      </c>
      <c r="O40" s="9"/>
      <c r="P40" s="114"/>
      <c r="Q40" s="115"/>
      <c r="S40" s="109"/>
    </row>
    <row r="41" spans="1:19">
      <c r="A41" s="264">
        <f t="shared" si="25"/>
        <v>16</v>
      </c>
      <c r="B41" s="273" t="s">
        <v>248</v>
      </c>
      <c r="C41" s="271" t="s">
        <v>260</v>
      </c>
      <c r="D41" s="138">
        <v>1</v>
      </c>
      <c r="E41" s="138">
        <v>140</v>
      </c>
      <c r="F41" s="217">
        <f t="shared" si="26"/>
        <v>0</v>
      </c>
      <c r="G41" s="175">
        <f t="shared" si="22"/>
        <v>0</v>
      </c>
      <c r="H41" s="258">
        <f t="shared" si="27"/>
        <v>0</v>
      </c>
      <c r="I41" s="175">
        <f t="shared" si="23"/>
        <v>0</v>
      </c>
      <c r="J41" s="176">
        <f t="shared" si="24"/>
        <v>0</v>
      </c>
      <c r="K41" s="178">
        <f t="shared" si="28"/>
        <v>0</v>
      </c>
      <c r="L41" s="93"/>
      <c r="M41" s="114">
        <v>0</v>
      </c>
      <c r="N41" s="115">
        <v>0</v>
      </c>
      <c r="O41" s="9"/>
      <c r="P41" s="114"/>
      <c r="Q41" s="115"/>
      <c r="S41" s="109"/>
    </row>
    <row r="42" spans="1:19">
      <c r="A42" s="264">
        <f t="shared" si="25"/>
        <v>17</v>
      </c>
      <c r="B42" s="273" t="s">
        <v>249</v>
      </c>
      <c r="C42" s="271" t="s">
        <v>157</v>
      </c>
      <c r="D42" s="138">
        <v>1</v>
      </c>
      <c r="E42" s="138">
        <v>400</v>
      </c>
      <c r="F42" s="217">
        <f t="shared" si="26"/>
        <v>0</v>
      </c>
      <c r="G42" s="175">
        <f t="shared" si="22"/>
        <v>0</v>
      </c>
      <c r="H42" s="258">
        <f t="shared" si="27"/>
        <v>0</v>
      </c>
      <c r="I42" s="175">
        <f t="shared" si="23"/>
        <v>0</v>
      </c>
      <c r="J42" s="176">
        <f t="shared" si="24"/>
        <v>0</v>
      </c>
      <c r="K42" s="178">
        <f t="shared" si="28"/>
        <v>0</v>
      </c>
      <c r="L42" s="93"/>
      <c r="M42" s="114">
        <v>0</v>
      </c>
      <c r="N42" s="115">
        <v>0</v>
      </c>
      <c r="O42" s="9"/>
      <c r="P42" s="114"/>
      <c r="Q42" s="115"/>
      <c r="S42" s="109"/>
    </row>
    <row r="43" spans="1:19">
      <c r="A43" s="264">
        <f t="shared" si="25"/>
        <v>18</v>
      </c>
      <c r="B43" s="273" t="s">
        <v>250</v>
      </c>
      <c r="C43" s="271" t="s">
        <v>157</v>
      </c>
      <c r="D43" s="138">
        <v>1</v>
      </c>
      <c r="E43" s="138">
        <v>170</v>
      </c>
      <c r="F43" s="217">
        <f t="shared" si="26"/>
        <v>0</v>
      </c>
      <c r="G43" s="175">
        <f t="shared" si="22"/>
        <v>0</v>
      </c>
      <c r="H43" s="258">
        <f t="shared" si="27"/>
        <v>0</v>
      </c>
      <c r="I43" s="175">
        <f t="shared" si="23"/>
        <v>0</v>
      </c>
      <c r="J43" s="176">
        <f t="shared" si="24"/>
        <v>0</v>
      </c>
      <c r="K43" s="178">
        <f t="shared" si="28"/>
        <v>0</v>
      </c>
      <c r="L43" s="93"/>
      <c r="M43" s="114">
        <v>0</v>
      </c>
      <c r="N43" s="115">
        <v>0</v>
      </c>
      <c r="O43" s="9"/>
      <c r="P43" s="114"/>
      <c r="Q43" s="115"/>
      <c r="S43" s="109"/>
    </row>
    <row r="44" spans="1:19">
      <c r="A44" s="264">
        <f>A43+1</f>
        <v>19</v>
      </c>
      <c r="B44" s="273" t="s">
        <v>251</v>
      </c>
      <c r="C44" s="271" t="s">
        <v>15</v>
      </c>
      <c r="D44" s="138">
        <v>1</v>
      </c>
      <c r="E44" s="138">
        <v>55</v>
      </c>
      <c r="F44" s="217">
        <f t="shared" si="26"/>
        <v>0</v>
      </c>
      <c r="G44" s="175">
        <f t="shared" si="22"/>
        <v>0</v>
      </c>
      <c r="H44" s="258">
        <f t="shared" si="27"/>
        <v>0</v>
      </c>
      <c r="I44" s="175">
        <f t="shared" si="23"/>
        <v>0</v>
      </c>
      <c r="J44" s="176">
        <f t="shared" si="24"/>
        <v>0</v>
      </c>
      <c r="K44" s="178">
        <f t="shared" si="28"/>
        <v>0</v>
      </c>
      <c r="L44" s="93"/>
      <c r="M44" s="114">
        <v>0</v>
      </c>
      <c r="N44" s="115">
        <v>0</v>
      </c>
      <c r="O44" s="9"/>
      <c r="P44" s="114"/>
      <c r="Q44" s="115"/>
      <c r="S44" s="109"/>
    </row>
    <row r="45" spans="1:19" ht="17.399999999999999">
      <c r="A45" s="264">
        <f>A44+1</f>
        <v>20</v>
      </c>
      <c r="B45" s="245" t="s">
        <v>261</v>
      </c>
      <c r="C45" s="246" t="s">
        <v>29</v>
      </c>
      <c r="D45" s="162">
        <v>1</v>
      </c>
      <c r="E45" s="162">
        <v>1</v>
      </c>
      <c r="F45" s="217">
        <f t="shared" si="26"/>
        <v>0</v>
      </c>
      <c r="G45" s="175">
        <f t="shared" si="22"/>
        <v>0</v>
      </c>
      <c r="H45" s="258">
        <f t="shared" si="27"/>
        <v>0</v>
      </c>
      <c r="I45" s="175">
        <f t="shared" si="23"/>
        <v>0</v>
      </c>
      <c r="J45" s="176">
        <f t="shared" si="24"/>
        <v>0</v>
      </c>
      <c r="K45" s="178">
        <f t="shared" si="28"/>
        <v>0</v>
      </c>
      <c r="L45" s="93"/>
      <c r="M45" s="114">
        <v>0</v>
      </c>
      <c r="N45" s="115">
        <v>0</v>
      </c>
      <c r="O45" s="9"/>
      <c r="P45" s="114"/>
      <c r="Q45" s="115"/>
      <c r="S45" s="109"/>
    </row>
    <row r="46" spans="1:19">
      <c r="A46" s="264"/>
      <c r="B46" s="247" t="s">
        <v>386</v>
      </c>
      <c r="C46" s="271"/>
      <c r="D46" s="138"/>
      <c r="E46" s="138"/>
      <c r="F46" s="217"/>
      <c r="G46" s="214"/>
      <c r="H46" s="138"/>
      <c r="I46" s="214"/>
      <c r="J46" s="142"/>
      <c r="K46" s="177"/>
      <c r="L46" s="93"/>
      <c r="M46" s="114"/>
      <c r="N46" s="115"/>
      <c r="O46" s="9"/>
      <c r="P46" s="114"/>
      <c r="Q46" s="115"/>
      <c r="S46" s="109"/>
    </row>
    <row r="47" spans="1:19" ht="30">
      <c r="A47" s="264">
        <f>A24+1</f>
        <v>13</v>
      </c>
      <c r="B47" s="274" t="s">
        <v>387</v>
      </c>
      <c r="C47" s="271" t="s">
        <v>29</v>
      </c>
      <c r="D47" s="138">
        <v>1</v>
      </c>
      <c r="E47" s="138">
        <v>1</v>
      </c>
      <c r="F47" s="217">
        <f>M47/$J$4</f>
        <v>0</v>
      </c>
      <c r="G47" s="175">
        <f t="shared" ref="G47" si="29">F47*E47</f>
        <v>0</v>
      </c>
      <c r="H47" s="258">
        <f>N47/$J$4</f>
        <v>0</v>
      </c>
      <c r="I47" s="175">
        <f t="shared" ref="I47" si="30">H47*E47</f>
        <v>0</v>
      </c>
      <c r="J47" s="176">
        <f t="shared" ref="J47" si="31">G47+I47</f>
        <v>0</v>
      </c>
      <c r="K47" s="178">
        <f>J47/E47</f>
        <v>0</v>
      </c>
      <c r="L47" s="93"/>
      <c r="M47" s="114">
        <v>0</v>
      </c>
      <c r="N47" s="115">
        <v>0</v>
      </c>
      <c r="O47" s="9"/>
      <c r="P47" s="114"/>
      <c r="Q47" s="115"/>
      <c r="S47" s="109"/>
    </row>
    <row r="48" spans="1:19">
      <c r="A48" s="264">
        <f t="shared" ref="A48:A54" si="32">A47+1</f>
        <v>14</v>
      </c>
      <c r="B48" s="274" t="s">
        <v>388</v>
      </c>
      <c r="C48" s="271" t="s">
        <v>29</v>
      </c>
      <c r="D48" s="138">
        <v>1</v>
      </c>
      <c r="E48" s="138">
        <v>1</v>
      </c>
      <c r="F48" s="217">
        <f t="shared" ref="F48:F54" si="33">M48/$J$4</f>
        <v>0</v>
      </c>
      <c r="G48" s="175">
        <f t="shared" ref="G48:G54" si="34">F48*E48</f>
        <v>0</v>
      </c>
      <c r="H48" s="258">
        <f t="shared" ref="H48:H54" si="35">N48/$J$4</f>
        <v>0</v>
      </c>
      <c r="I48" s="175">
        <f t="shared" ref="I48:I54" si="36">H48*E48</f>
        <v>0</v>
      </c>
      <c r="J48" s="176">
        <f t="shared" ref="J48:J54" si="37">G48+I48</f>
        <v>0</v>
      </c>
      <c r="K48" s="178">
        <f t="shared" ref="K48:K54" si="38">J48/E48</f>
        <v>0</v>
      </c>
      <c r="L48" s="93"/>
      <c r="M48" s="114">
        <v>0</v>
      </c>
      <c r="N48" s="115">
        <v>0</v>
      </c>
      <c r="O48" s="9"/>
      <c r="P48" s="114"/>
      <c r="Q48" s="115"/>
      <c r="S48" s="109"/>
    </row>
    <row r="49" spans="1:19">
      <c r="A49" s="264">
        <f t="shared" si="32"/>
        <v>15</v>
      </c>
      <c r="B49" s="274" t="s">
        <v>389</v>
      </c>
      <c r="C49" s="271" t="s">
        <v>29</v>
      </c>
      <c r="D49" s="138">
        <v>1</v>
      </c>
      <c r="E49" s="138">
        <v>1</v>
      </c>
      <c r="F49" s="217">
        <f t="shared" si="33"/>
        <v>0</v>
      </c>
      <c r="G49" s="175">
        <f t="shared" si="34"/>
        <v>0</v>
      </c>
      <c r="H49" s="258">
        <f t="shared" si="35"/>
        <v>0</v>
      </c>
      <c r="I49" s="175">
        <f t="shared" si="36"/>
        <v>0</v>
      </c>
      <c r="J49" s="176">
        <f t="shared" si="37"/>
        <v>0</v>
      </c>
      <c r="K49" s="178">
        <f t="shared" si="38"/>
        <v>0</v>
      </c>
      <c r="L49" s="93"/>
      <c r="M49" s="114">
        <v>0</v>
      </c>
      <c r="N49" s="115">
        <v>0</v>
      </c>
      <c r="O49" s="9"/>
      <c r="P49" s="114"/>
      <c r="Q49" s="115"/>
      <c r="S49" s="109"/>
    </row>
    <row r="50" spans="1:19">
      <c r="A50" s="264">
        <f t="shared" si="32"/>
        <v>16</v>
      </c>
      <c r="B50" s="274" t="s">
        <v>390</v>
      </c>
      <c r="C50" s="271" t="s">
        <v>395</v>
      </c>
      <c r="D50" s="138">
        <v>1</v>
      </c>
      <c r="E50" s="138">
        <v>100</v>
      </c>
      <c r="F50" s="217">
        <f t="shared" si="33"/>
        <v>0</v>
      </c>
      <c r="G50" s="175">
        <f t="shared" si="34"/>
        <v>0</v>
      </c>
      <c r="H50" s="258">
        <f t="shared" si="35"/>
        <v>0</v>
      </c>
      <c r="I50" s="175">
        <f t="shared" si="36"/>
        <v>0</v>
      </c>
      <c r="J50" s="176">
        <f t="shared" si="37"/>
        <v>0</v>
      </c>
      <c r="K50" s="178">
        <f t="shared" si="38"/>
        <v>0</v>
      </c>
      <c r="L50" s="93"/>
      <c r="M50" s="114">
        <v>0</v>
      </c>
      <c r="N50" s="115">
        <v>0</v>
      </c>
      <c r="O50" s="9"/>
      <c r="P50" s="114"/>
      <c r="Q50" s="115"/>
      <c r="S50" s="109"/>
    </row>
    <row r="51" spans="1:19">
      <c r="A51" s="264">
        <f t="shared" si="32"/>
        <v>17</v>
      </c>
      <c r="B51" s="274" t="s">
        <v>391</v>
      </c>
      <c r="C51" s="271" t="s">
        <v>342</v>
      </c>
      <c r="D51" s="162">
        <v>1</v>
      </c>
      <c r="E51" s="162">
        <v>40</v>
      </c>
      <c r="F51" s="217">
        <f t="shared" si="33"/>
        <v>0</v>
      </c>
      <c r="G51" s="175">
        <f t="shared" si="34"/>
        <v>0</v>
      </c>
      <c r="H51" s="258">
        <f t="shared" si="35"/>
        <v>0</v>
      </c>
      <c r="I51" s="175">
        <f t="shared" si="36"/>
        <v>0</v>
      </c>
      <c r="J51" s="176">
        <f t="shared" si="37"/>
        <v>0</v>
      </c>
      <c r="K51" s="178">
        <f t="shared" si="38"/>
        <v>0</v>
      </c>
      <c r="L51" s="93"/>
      <c r="M51" s="114">
        <v>0</v>
      </c>
      <c r="N51" s="115">
        <v>0</v>
      </c>
      <c r="O51" s="9"/>
      <c r="P51" s="114"/>
      <c r="Q51" s="115"/>
      <c r="S51" s="109"/>
    </row>
    <row r="52" spans="1:19">
      <c r="A52" s="264">
        <f t="shared" si="32"/>
        <v>18</v>
      </c>
      <c r="B52" s="274" t="s">
        <v>392</v>
      </c>
      <c r="C52" s="271" t="s">
        <v>29</v>
      </c>
      <c r="D52" s="162">
        <v>1</v>
      </c>
      <c r="E52" s="162">
        <v>1</v>
      </c>
      <c r="F52" s="217">
        <f t="shared" si="33"/>
        <v>0</v>
      </c>
      <c r="G52" s="175">
        <f t="shared" si="34"/>
        <v>0</v>
      </c>
      <c r="H52" s="258">
        <f t="shared" si="35"/>
        <v>0</v>
      </c>
      <c r="I52" s="175">
        <f t="shared" si="36"/>
        <v>0</v>
      </c>
      <c r="J52" s="176">
        <f t="shared" si="37"/>
        <v>0</v>
      </c>
      <c r="K52" s="178">
        <f t="shared" si="38"/>
        <v>0</v>
      </c>
      <c r="L52" s="93"/>
      <c r="M52" s="114">
        <v>0</v>
      </c>
      <c r="N52" s="115">
        <v>0</v>
      </c>
      <c r="O52" s="9"/>
      <c r="P52" s="114"/>
      <c r="Q52" s="115"/>
      <c r="S52" s="109"/>
    </row>
    <row r="53" spans="1:19">
      <c r="A53" s="264">
        <f t="shared" si="32"/>
        <v>19</v>
      </c>
      <c r="B53" s="274" t="s">
        <v>393</v>
      </c>
      <c r="C53" s="271" t="s">
        <v>396</v>
      </c>
      <c r="D53" s="162">
        <v>1</v>
      </c>
      <c r="E53" s="162">
        <v>2</v>
      </c>
      <c r="F53" s="217">
        <f t="shared" si="33"/>
        <v>0</v>
      </c>
      <c r="G53" s="175">
        <f t="shared" si="34"/>
        <v>0</v>
      </c>
      <c r="H53" s="258">
        <f t="shared" si="35"/>
        <v>0</v>
      </c>
      <c r="I53" s="175">
        <f t="shared" si="36"/>
        <v>0</v>
      </c>
      <c r="J53" s="176">
        <f t="shared" si="37"/>
        <v>0</v>
      </c>
      <c r="K53" s="178">
        <f t="shared" si="38"/>
        <v>0</v>
      </c>
      <c r="L53" s="93"/>
      <c r="M53" s="114">
        <v>0</v>
      </c>
      <c r="N53" s="115">
        <v>0</v>
      </c>
      <c r="O53" s="9"/>
      <c r="P53" s="114"/>
      <c r="Q53" s="115"/>
      <c r="S53" s="109"/>
    </row>
    <row r="54" spans="1:19" ht="16.2" thickBot="1">
      <c r="A54" s="275">
        <f t="shared" si="32"/>
        <v>20</v>
      </c>
      <c r="B54" s="276" t="s">
        <v>394</v>
      </c>
      <c r="C54" s="277" t="s">
        <v>396</v>
      </c>
      <c r="D54" s="179">
        <v>1</v>
      </c>
      <c r="E54" s="179">
        <v>10</v>
      </c>
      <c r="F54" s="218">
        <f t="shared" si="33"/>
        <v>0</v>
      </c>
      <c r="G54" s="180">
        <f t="shared" si="34"/>
        <v>0</v>
      </c>
      <c r="H54" s="259">
        <f t="shared" si="35"/>
        <v>0</v>
      </c>
      <c r="I54" s="180">
        <f t="shared" si="36"/>
        <v>0</v>
      </c>
      <c r="J54" s="181">
        <f t="shared" si="37"/>
        <v>0</v>
      </c>
      <c r="K54" s="182">
        <f t="shared" si="38"/>
        <v>0</v>
      </c>
      <c r="L54" s="93"/>
      <c r="M54" s="116">
        <v>0</v>
      </c>
      <c r="N54" s="117">
        <v>0</v>
      </c>
      <c r="O54" s="9"/>
      <c r="P54" s="116"/>
      <c r="Q54" s="117"/>
      <c r="S54" s="109"/>
    </row>
    <row r="55" spans="1:19" ht="18" thickBot="1">
      <c r="B55" s="260"/>
      <c r="F55" s="34"/>
      <c r="G55" s="96">
        <f>SUM(G13:G54)</f>
        <v>0</v>
      </c>
      <c r="H55" s="83"/>
      <c r="I55" s="96">
        <f>SUM(I13:I54)</f>
        <v>0</v>
      </c>
      <c r="J55" s="97"/>
      <c r="K55" s="250"/>
      <c r="M55" s="36"/>
      <c r="N55" s="36"/>
      <c r="P55" s="36"/>
      <c r="Q55" s="36"/>
    </row>
    <row r="56" spans="1:19" ht="16.2" thickBot="1">
      <c r="F56" s="37"/>
      <c r="G56" s="85" t="s">
        <v>20</v>
      </c>
      <c r="H56" s="99">
        <v>0</v>
      </c>
      <c r="I56" s="251"/>
      <c r="J56" s="39">
        <f>H56*G55</f>
        <v>0</v>
      </c>
      <c r="K56" s="250"/>
      <c r="M56" s="36"/>
      <c r="N56" s="36"/>
      <c r="P56" s="36"/>
      <c r="Q56" s="36"/>
    </row>
    <row r="57" spans="1:19" ht="16.2" thickBot="1">
      <c r="F57" s="34"/>
      <c r="G57" s="40"/>
      <c r="H57" s="83"/>
      <c r="I57" s="252"/>
      <c r="J57" s="41"/>
      <c r="K57" s="250"/>
      <c r="M57" s="36"/>
      <c r="N57" s="36"/>
      <c r="P57" s="36"/>
      <c r="Q57" s="36"/>
    </row>
    <row r="58" spans="1:19" ht="16.2" thickBot="1">
      <c r="F58" s="37"/>
      <c r="G58" s="38" t="s">
        <v>21</v>
      </c>
      <c r="H58" s="101"/>
      <c r="I58" s="251"/>
      <c r="J58" s="39">
        <f>SUM(J11:J56)</f>
        <v>0</v>
      </c>
      <c r="K58" s="250"/>
      <c r="M58" s="36"/>
      <c r="N58" s="36"/>
      <c r="P58" s="36"/>
      <c r="Q58" s="36"/>
    </row>
    <row r="59" spans="1:19" ht="16.2" thickBot="1">
      <c r="F59" s="42"/>
      <c r="G59" s="43"/>
      <c r="H59" s="102"/>
      <c r="I59" s="253"/>
      <c r="J59" s="44"/>
      <c r="K59" s="250"/>
      <c r="M59" s="36"/>
      <c r="N59" s="36"/>
      <c r="P59" s="36"/>
      <c r="Q59" s="36"/>
    </row>
    <row r="60" spans="1:19">
      <c r="F60" s="45"/>
      <c r="G60" s="86" t="s">
        <v>22</v>
      </c>
      <c r="H60" s="103">
        <v>0</v>
      </c>
      <c r="I60" s="254"/>
      <c r="J60" s="47">
        <f>J58*H60</f>
        <v>0</v>
      </c>
      <c r="K60" s="250"/>
      <c r="M60" s="36"/>
      <c r="N60" s="36"/>
      <c r="P60" s="36"/>
      <c r="Q60" s="36"/>
    </row>
    <row r="61" spans="1:19" ht="16.2" thickBot="1">
      <c r="F61" s="48"/>
      <c r="G61" s="87" t="s">
        <v>23</v>
      </c>
      <c r="H61" s="104"/>
      <c r="I61" s="255"/>
      <c r="J61" s="50">
        <f>J58+J60</f>
        <v>0</v>
      </c>
      <c r="K61" s="250"/>
      <c r="M61" s="36"/>
      <c r="N61" s="36"/>
      <c r="P61" s="36"/>
      <c r="Q61" s="36"/>
    </row>
    <row r="62" spans="1:19" ht="16.2" thickBot="1">
      <c r="F62" s="51"/>
      <c r="G62" s="88"/>
      <c r="H62" s="105"/>
      <c r="I62" s="256"/>
      <c r="J62" s="53"/>
      <c r="K62" s="250"/>
      <c r="M62" s="36"/>
      <c r="N62" s="36"/>
      <c r="P62" s="36"/>
      <c r="Q62" s="36"/>
    </row>
    <row r="63" spans="1:19">
      <c r="F63" s="54"/>
      <c r="G63" s="86" t="s">
        <v>24</v>
      </c>
      <c r="H63" s="103">
        <v>0</v>
      </c>
      <c r="I63" s="254"/>
      <c r="J63" s="47">
        <f>J61*H63</f>
        <v>0</v>
      </c>
      <c r="K63" s="250"/>
      <c r="M63" s="36"/>
      <c r="N63" s="36"/>
      <c r="P63" s="36"/>
      <c r="Q63" s="36"/>
    </row>
    <row r="64" spans="1:19" ht="16.2" thickBot="1">
      <c r="F64" s="48"/>
      <c r="G64" s="87" t="s">
        <v>23</v>
      </c>
      <c r="H64" s="106"/>
      <c r="I64" s="255"/>
      <c r="J64" s="50">
        <f>J61+J63</f>
        <v>0</v>
      </c>
      <c r="K64" s="250"/>
      <c r="M64" s="36"/>
      <c r="N64" s="36"/>
      <c r="P64" s="36"/>
      <c r="Q64" s="36"/>
    </row>
    <row r="65" spans="6:17" ht="16.2" thickBot="1">
      <c r="F65" s="51"/>
      <c r="G65" s="88"/>
      <c r="H65" s="107"/>
      <c r="I65" s="256"/>
      <c r="J65" s="53"/>
      <c r="K65" s="250"/>
      <c r="M65" s="36"/>
      <c r="N65" s="36"/>
      <c r="P65" s="36"/>
      <c r="Q65" s="36"/>
    </row>
    <row r="66" spans="6:17">
      <c r="F66" s="54"/>
      <c r="G66" s="89" t="s">
        <v>25</v>
      </c>
      <c r="H66" s="103">
        <v>0.18</v>
      </c>
      <c r="I66" s="254"/>
      <c r="J66" s="55">
        <f>J64*H66</f>
        <v>0</v>
      </c>
      <c r="K66" s="250"/>
      <c r="M66" s="36"/>
      <c r="N66" s="36"/>
      <c r="P66" s="36"/>
      <c r="Q66" s="36"/>
    </row>
    <row r="67" spans="6:17" ht="16.2" thickBot="1">
      <c r="F67" s="48"/>
      <c r="G67" s="90" t="s">
        <v>26</v>
      </c>
      <c r="H67" s="104" t="s">
        <v>9</v>
      </c>
      <c r="I67" s="257"/>
      <c r="J67" s="58">
        <f>J64+J66</f>
        <v>0</v>
      </c>
      <c r="K67" s="250"/>
      <c r="M67" s="36"/>
      <c r="N67" s="36"/>
      <c r="P67" s="36"/>
      <c r="Q67" s="36"/>
    </row>
    <row r="68" spans="6:17">
      <c r="M68" s="36"/>
      <c r="N68" s="36"/>
      <c r="P68" s="36"/>
      <c r="Q68" s="36"/>
    </row>
    <row r="69" spans="6:17">
      <c r="M69" s="36"/>
      <c r="N69" s="36"/>
      <c r="P69" s="36"/>
      <c r="Q69" s="36"/>
    </row>
    <row r="70" spans="6:17">
      <c r="M70" s="36"/>
      <c r="N70" s="36"/>
      <c r="P70" s="36"/>
      <c r="Q70" s="36"/>
    </row>
    <row r="71" spans="6:17">
      <c r="M71" s="36"/>
      <c r="N71" s="36"/>
      <c r="P71" s="36"/>
      <c r="Q71" s="36"/>
    </row>
  </sheetData>
  <sheetProtection algorithmName="SHA-512" hashValue="2EPlK4CnoH4+WbMs2brGSiTreGlnW3iy/P8rH1pZLN9oId91m52kKBD8hPrG3AvSSxufoqaZFL5aU1V1pZtlYQ==" saltValue="K35uA36hm81hDxIGESVU2w==" spinCount="100000" sheet="1" objects="1" scenarios="1"/>
  <mergeCells count="19">
    <mergeCell ref="A5:F5"/>
    <mergeCell ref="B1:D1"/>
    <mergeCell ref="A2:B2"/>
    <mergeCell ref="H2:J2"/>
    <mergeCell ref="A3:F3"/>
    <mergeCell ref="A4:F4"/>
    <mergeCell ref="A6:F6"/>
    <mergeCell ref="A7:A8"/>
    <mergeCell ref="B7:B8"/>
    <mergeCell ref="C7:C8"/>
    <mergeCell ref="D7:E7"/>
    <mergeCell ref="F7:G7"/>
    <mergeCell ref="Q7:Q8"/>
    <mergeCell ref="H7:I7"/>
    <mergeCell ref="J7:J8"/>
    <mergeCell ref="K7:K8"/>
    <mergeCell ref="M7:M8"/>
    <mergeCell ref="N7:N8"/>
    <mergeCell ref="P7:P8"/>
  </mergeCells>
  <pageMargins left="0.7" right="0.7" top="0.75" bottom="0.75" header="0.3" footer="0.3"/>
  <pageSetup paperSize="9" scale="4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39997558519241921"/>
    <pageSetUpPr fitToPage="1"/>
  </sheetPr>
  <dimension ref="A1:Q72"/>
  <sheetViews>
    <sheetView showGridLines="0" zoomScale="80" zoomScaleNormal="80" workbookViewId="0">
      <pane ySplit="10" topLeftCell="A50" activePane="bottomLeft" state="frozen"/>
      <selection activeCell="A292" sqref="A292:XFD292"/>
      <selection pane="bottomLeft" activeCell="B67" sqref="B67"/>
    </sheetView>
  </sheetViews>
  <sheetFormatPr defaultColWidth="9" defaultRowHeight="15.6"/>
  <cols>
    <col min="1" max="1" width="5.19921875" style="15" customWidth="1"/>
    <col min="2" max="2" width="52.3984375" style="100" customWidth="1"/>
    <col min="3" max="3" width="9.3984375" style="15" customWidth="1"/>
    <col min="4" max="4" width="7.19921875" style="15" customWidth="1"/>
    <col min="5" max="5" width="10.59765625" style="15" customWidth="1"/>
    <col min="6" max="6" width="9.09765625" style="15" customWidth="1"/>
    <col min="7" max="7" width="16.09765625" style="15" customWidth="1"/>
    <col min="8" max="8" width="15" style="15" customWidth="1"/>
    <col min="9" max="9" width="17.5" style="15" customWidth="1"/>
    <col min="10" max="10" width="14.8984375" style="15" customWidth="1"/>
    <col min="11" max="11" width="11.19921875" style="98" customWidth="1"/>
    <col min="12" max="12" width="3.59765625" style="98" customWidth="1"/>
    <col min="13" max="13" width="10.59765625" style="15" customWidth="1"/>
    <col min="14" max="14" width="10.19921875" style="15" customWidth="1"/>
    <col min="15" max="15" width="7.3984375" style="15" customWidth="1"/>
    <col min="16" max="17" width="13.19921875" style="15" customWidth="1"/>
    <col min="18" max="18" width="6.59765625" style="15" customWidth="1"/>
    <col min="19" max="16384" width="9" style="15"/>
  </cols>
  <sheetData>
    <row r="1" spans="1:17" ht="18" thickBot="1">
      <c r="A1" s="8"/>
      <c r="B1" s="378"/>
      <c r="C1" s="378"/>
      <c r="D1" s="378"/>
      <c r="E1" s="9"/>
      <c r="F1" s="10"/>
      <c r="G1" s="9"/>
      <c r="H1" s="11"/>
      <c r="I1" s="12"/>
      <c r="J1" s="11"/>
      <c r="K1" s="91"/>
      <c r="L1" s="91"/>
      <c r="M1" s="14"/>
      <c r="N1" s="14"/>
      <c r="P1" s="14"/>
      <c r="Q1" s="14"/>
    </row>
    <row r="2" spans="1:17" ht="18" thickBot="1">
      <c r="A2" s="379" t="s">
        <v>454</v>
      </c>
      <c r="B2" s="380"/>
      <c r="C2" s="16"/>
      <c r="D2" s="10"/>
      <c r="E2" s="9"/>
      <c r="F2" s="10"/>
      <c r="G2" s="17"/>
      <c r="H2" s="381" t="s">
        <v>445</v>
      </c>
      <c r="I2" s="382"/>
      <c r="J2" s="383"/>
      <c r="K2" s="92"/>
      <c r="L2" s="92"/>
      <c r="M2" s="14"/>
      <c r="N2" s="19"/>
      <c r="P2" s="14"/>
      <c r="Q2" s="19"/>
    </row>
    <row r="3" spans="1:17" ht="16.5" customHeight="1" thickBot="1">
      <c r="A3" s="384"/>
      <c r="B3" s="384"/>
      <c r="C3" s="384"/>
      <c r="D3" s="384"/>
      <c r="E3" s="384"/>
      <c r="F3" s="384"/>
      <c r="G3" s="20"/>
      <c r="H3" s="74" t="s">
        <v>9</v>
      </c>
      <c r="I3" s="75" t="s">
        <v>8</v>
      </c>
      <c r="J3" s="76" t="s">
        <v>446</v>
      </c>
      <c r="K3" s="92"/>
      <c r="L3" s="92"/>
      <c r="M3" s="14"/>
      <c r="N3" s="19"/>
      <c r="P3" s="14"/>
      <c r="Q3" s="19"/>
    </row>
    <row r="4" spans="1:17" ht="16.2" thickBot="1">
      <c r="A4" s="384"/>
      <c r="B4" s="384"/>
      <c r="C4" s="384"/>
      <c r="D4" s="384"/>
      <c r="E4" s="384"/>
      <c r="F4" s="384"/>
      <c r="G4" s="21"/>
      <c r="H4" s="215">
        <f>J135</f>
        <v>0</v>
      </c>
      <c r="I4" s="216">
        <f>H4*J4</f>
        <v>0</v>
      </c>
      <c r="J4" s="79">
        <f>TOTAL!C7</f>
        <v>1</v>
      </c>
      <c r="K4" s="92"/>
      <c r="L4" s="92"/>
      <c r="M4" s="14"/>
      <c r="N4" s="19"/>
      <c r="P4" s="14"/>
      <c r="Q4" s="19"/>
    </row>
    <row r="5" spans="1:17">
      <c r="A5" s="377"/>
      <c r="B5" s="377"/>
      <c r="C5" s="377"/>
      <c r="D5" s="377"/>
      <c r="E5" s="377"/>
      <c r="F5" s="377"/>
      <c r="G5" s="22"/>
      <c r="H5" s="23"/>
      <c r="I5" s="24"/>
      <c r="J5" s="25"/>
      <c r="K5" s="92"/>
      <c r="L5" s="92"/>
      <c r="M5" s="14"/>
      <c r="N5" s="19"/>
      <c r="P5" s="14"/>
      <c r="Q5" s="19"/>
    </row>
    <row r="6" spans="1:17" ht="16.2" thickBot="1">
      <c r="A6" s="372"/>
      <c r="B6" s="372"/>
      <c r="C6" s="372"/>
      <c r="D6" s="372"/>
      <c r="E6" s="372"/>
      <c r="F6" s="372"/>
      <c r="G6" s="26"/>
      <c r="H6" s="16"/>
      <c r="I6" s="9"/>
      <c r="J6" s="27"/>
      <c r="K6" s="93"/>
      <c r="L6" s="93"/>
      <c r="M6" s="29"/>
      <c r="N6" s="29"/>
      <c r="P6" s="29"/>
      <c r="Q6" s="29"/>
    </row>
    <row r="7" spans="1:17" ht="16.2" customHeight="1">
      <c r="A7" s="357" t="s">
        <v>429</v>
      </c>
      <c r="B7" s="359" t="s">
        <v>430</v>
      </c>
      <c r="C7" s="375" t="s">
        <v>434</v>
      </c>
      <c r="D7" s="365" t="s">
        <v>435</v>
      </c>
      <c r="E7" s="365"/>
      <c r="F7" s="365" t="s">
        <v>438</v>
      </c>
      <c r="G7" s="365"/>
      <c r="H7" s="365" t="s">
        <v>440</v>
      </c>
      <c r="I7" s="365"/>
      <c r="J7" s="366" t="s">
        <v>433</v>
      </c>
      <c r="K7" s="368" t="s">
        <v>441</v>
      </c>
      <c r="L7" s="80"/>
      <c r="M7" s="370" t="s">
        <v>443</v>
      </c>
      <c r="N7" s="363" t="s">
        <v>444</v>
      </c>
      <c r="O7" s="30"/>
      <c r="P7" s="370" t="s">
        <v>447</v>
      </c>
      <c r="Q7" s="363" t="s">
        <v>448</v>
      </c>
    </row>
    <row r="8" spans="1:17">
      <c r="A8" s="358"/>
      <c r="B8" s="360"/>
      <c r="C8" s="389"/>
      <c r="D8" s="131" t="s">
        <v>436</v>
      </c>
      <c r="E8" s="132" t="s">
        <v>437</v>
      </c>
      <c r="F8" s="131" t="s">
        <v>439</v>
      </c>
      <c r="G8" s="132" t="s">
        <v>437</v>
      </c>
      <c r="H8" s="131" t="s">
        <v>439</v>
      </c>
      <c r="I8" s="132" t="s">
        <v>437</v>
      </c>
      <c r="J8" s="387"/>
      <c r="K8" s="388"/>
      <c r="L8" s="80"/>
      <c r="M8" s="371"/>
      <c r="N8" s="364"/>
      <c r="O8" s="30"/>
      <c r="P8" s="371"/>
      <c r="Q8" s="364"/>
    </row>
    <row r="9" spans="1:17" ht="19.5" customHeight="1">
      <c r="A9" s="143" t="s">
        <v>0</v>
      </c>
      <c r="B9" s="134" t="s">
        <v>344</v>
      </c>
      <c r="C9" s="133" t="s">
        <v>1</v>
      </c>
      <c r="D9" s="133" t="s">
        <v>2</v>
      </c>
      <c r="E9" s="133" t="s">
        <v>10</v>
      </c>
      <c r="F9" s="133" t="s">
        <v>3</v>
      </c>
      <c r="G9" s="133" t="s">
        <v>4</v>
      </c>
      <c r="H9" s="133" t="s">
        <v>5</v>
      </c>
      <c r="I9" s="133" t="s">
        <v>6</v>
      </c>
      <c r="J9" s="133" t="s">
        <v>7</v>
      </c>
      <c r="K9" s="144">
        <v>11</v>
      </c>
      <c r="L9" s="80"/>
      <c r="M9" s="143" t="s">
        <v>442</v>
      </c>
      <c r="N9" s="144" t="s">
        <v>12</v>
      </c>
      <c r="O9" s="30"/>
      <c r="P9" s="143" t="s">
        <v>11</v>
      </c>
      <c r="Q9" s="144" t="s">
        <v>13</v>
      </c>
    </row>
    <row r="10" spans="1:17" ht="19.5" customHeight="1">
      <c r="A10" s="261"/>
      <c r="B10" s="228"/>
      <c r="C10" s="229"/>
      <c r="D10" s="228"/>
      <c r="E10" s="228"/>
      <c r="F10" s="228"/>
      <c r="G10" s="228"/>
      <c r="H10" s="228"/>
      <c r="I10" s="228"/>
      <c r="J10" s="228"/>
      <c r="K10" s="262"/>
      <c r="L10" s="80"/>
      <c r="M10" s="231"/>
      <c r="N10" s="232"/>
      <c r="O10" s="30"/>
      <c r="P10" s="231"/>
      <c r="Q10" s="232"/>
    </row>
    <row r="11" spans="1:17" s="94" customFormat="1" ht="23.25" customHeight="1">
      <c r="A11" s="390" t="s">
        <v>98</v>
      </c>
      <c r="B11" s="391"/>
      <c r="C11" s="391"/>
      <c r="D11" s="233"/>
      <c r="E11" s="233"/>
      <c r="F11" s="233"/>
      <c r="G11" s="233"/>
      <c r="H11" s="233"/>
      <c r="I11" s="233"/>
      <c r="J11" s="233"/>
      <c r="K11" s="279"/>
      <c r="L11" s="270"/>
      <c r="M11" s="235"/>
      <c r="N11" s="236"/>
      <c r="O11" s="237"/>
      <c r="P11" s="235"/>
      <c r="Q11" s="236"/>
    </row>
    <row r="12" spans="1:17">
      <c r="A12" s="264">
        <v>1</v>
      </c>
      <c r="B12" s="280" t="s">
        <v>55</v>
      </c>
      <c r="C12" s="281" t="s">
        <v>27</v>
      </c>
      <c r="D12" s="162">
        <v>1</v>
      </c>
      <c r="E12" s="162">
        <v>101.2</v>
      </c>
      <c r="F12" s="217">
        <f t="shared" ref="F12:F54" si="0">M12/$J$4</f>
        <v>0</v>
      </c>
      <c r="G12" s="214">
        <f t="shared" ref="G12:G54" si="1">F12*E12</f>
        <v>0</v>
      </c>
      <c r="H12" s="138">
        <f t="shared" ref="H12:H54" si="2">N12/$J$4</f>
        <v>0</v>
      </c>
      <c r="I12" s="214">
        <f t="shared" ref="I12:I54" si="3">H12*E12</f>
        <v>0</v>
      </c>
      <c r="J12" s="142">
        <f t="shared" ref="J12:J54" si="4">G12+I12</f>
        <v>0</v>
      </c>
      <c r="K12" s="177">
        <f t="shared" ref="K12:K54" si="5">J12/E12</f>
        <v>0</v>
      </c>
      <c r="L12" s="9"/>
      <c r="M12" s="114">
        <v>0</v>
      </c>
      <c r="N12" s="115">
        <v>0</v>
      </c>
      <c r="O12" s="9"/>
      <c r="P12" s="114"/>
      <c r="Q12" s="115"/>
    </row>
    <row r="13" spans="1:17">
      <c r="A13" s="264">
        <f>A12+1</f>
        <v>2</v>
      </c>
      <c r="B13" s="280" t="s">
        <v>56</v>
      </c>
      <c r="C13" s="281" t="s">
        <v>27</v>
      </c>
      <c r="D13" s="162">
        <v>1</v>
      </c>
      <c r="E13" s="162">
        <v>16.5</v>
      </c>
      <c r="F13" s="217">
        <f t="shared" si="0"/>
        <v>0</v>
      </c>
      <c r="G13" s="214">
        <f t="shared" si="1"/>
        <v>0</v>
      </c>
      <c r="H13" s="138">
        <f t="shared" si="2"/>
        <v>0</v>
      </c>
      <c r="I13" s="214">
        <f t="shared" si="3"/>
        <v>0</v>
      </c>
      <c r="J13" s="142">
        <f t="shared" si="4"/>
        <v>0</v>
      </c>
      <c r="K13" s="177">
        <f t="shared" si="5"/>
        <v>0</v>
      </c>
      <c r="L13" s="9"/>
      <c r="M13" s="114">
        <v>0</v>
      </c>
      <c r="N13" s="115">
        <v>0</v>
      </c>
      <c r="O13" s="9"/>
      <c r="P13" s="114"/>
      <c r="Q13" s="115"/>
    </row>
    <row r="14" spans="1:17">
      <c r="A14" s="264">
        <f t="shared" ref="A14:A55" si="6">A13+1</f>
        <v>3</v>
      </c>
      <c r="B14" s="280" t="s">
        <v>57</v>
      </c>
      <c r="C14" s="281" t="s">
        <v>27</v>
      </c>
      <c r="D14" s="162">
        <v>1</v>
      </c>
      <c r="E14" s="162">
        <v>79.2</v>
      </c>
      <c r="F14" s="217">
        <f t="shared" si="0"/>
        <v>0</v>
      </c>
      <c r="G14" s="214">
        <f t="shared" si="1"/>
        <v>0</v>
      </c>
      <c r="H14" s="138">
        <f t="shared" si="2"/>
        <v>0</v>
      </c>
      <c r="I14" s="214">
        <f t="shared" si="3"/>
        <v>0</v>
      </c>
      <c r="J14" s="142">
        <f t="shared" si="4"/>
        <v>0</v>
      </c>
      <c r="K14" s="177">
        <f t="shared" si="5"/>
        <v>0</v>
      </c>
      <c r="L14" s="9"/>
      <c r="M14" s="114">
        <v>0</v>
      </c>
      <c r="N14" s="115">
        <v>0</v>
      </c>
      <c r="O14" s="9"/>
      <c r="P14" s="114"/>
      <c r="Q14" s="115"/>
    </row>
    <row r="15" spans="1:17">
      <c r="A15" s="264">
        <f t="shared" si="6"/>
        <v>4</v>
      </c>
      <c r="B15" s="280" t="s">
        <v>58</v>
      </c>
      <c r="C15" s="281" t="s">
        <v>27</v>
      </c>
      <c r="D15" s="162">
        <v>1</v>
      </c>
      <c r="E15" s="162">
        <v>61.600000000000009</v>
      </c>
      <c r="F15" s="217">
        <f t="shared" si="0"/>
        <v>0</v>
      </c>
      <c r="G15" s="214">
        <f t="shared" si="1"/>
        <v>0</v>
      </c>
      <c r="H15" s="138">
        <f t="shared" si="2"/>
        <v>0</v>
      </c>
      <c r="I15" s="214">
        <f t="shared" si="3"/>
        <v>0</v>
      </c>
      <c r="J15" s="142">
        <f t="shared" si="4"/>
        <v>0</v>
      </c>
      <c r="K15" s="177">
        <f t="shared" si="5"/>
        <v>0</v>
      </c>
      <c r="L15" s="9"/>
      <c r="M15" s="114">
        <v>0</v>
      </c>
      <c r="N15" s="115">
        <v>0</v>
      </c>
      <c r="O15" s="9"/>
      <c r="P15" s="114"/>
      <c r="Q15" s="115"/>
    </row>
    <row r="16" spans="1:17">
      <c r="A16" s="264">
        <f t="shared" si="6"/>
        <v>5</v>
      </c>
      <c r="B16" s="280" t="s">
        <v>59</v>
      </c>
      <c r="C16" s="281" t="s">
        <v>27</v>
      </c>
      <c r="D16" s="162">
        <v>1</v>
      </c>
      <c r="E16" s="162">
        <v>104.50000000000001</v>
      </c>
      <c r="F16" s="217">
        <f t="shared" si="0"/>
        <v>0</v>
      </c>
      <c r="G16" s="214">
        <f t="shared" si="1"/>
        <v>0</v>
      </c>
      <c r="H16" s="138">
        <f t="shared" si="2"/>
        <v>0</v>
      </c>
      <c r="I16" s="214">
        <f t="shared" si="3"/>
        <v>0</v>
      </c>
      <c r="J16" s="142">
        <f t="shared" si="4"/>
        <v>0</v>
      </c>
      <c r="K16" s="177">
        <f t="shared" si="5"/>
        <v>0</v>
      </c>
      <c r="L16" s="9"/>
      <c r="M16" s="114">
        <v>0</v>
      </c>
      <c r="N16" s="115">
        <v>0</v>
      </c>
      <c r="O16" s="9"/>
      <c r="P16" s="114"/>
      <c r="Q16" s="115"/>
    </row>
    <row r="17" spans="1:17">
      <c r="A17" s="264">
        <f t="shared" si="6"/>
        <v>6</v>
      </c>
      <c r="B17" s="280" t="s">
        <v>60</v>
      </c>
      <c r="C17" s="281" t="s">
        <v>27</v>
      </c>
      <c r="D17" s="162">
        <v>1</v>
      </c>
      <c r="E17" s="162">
        <v>259.60000000000002</v>
      </c>
      <c r="F17" s="217">
        <f t="shared" si="0"/>
        <v>0</v>
      </c>
      <c r="G17" s="214">
        <f t="shared" si="1"/>
        <v>0</v>
      </c>
      <c r="H17" s="138">
        <f t="shared" si="2"/>
        <v>0</v>
      </c>
      <c r="I17" s="214">
        <f t="shared" si="3"/>
        <v>0</v>
      </c>
      <c r="J17" s="142">
        <f t="shared" si="4"/>
        <v>0</v>
      </c>
      <c r="K17" s="177">
        <f t="shared" si="5"/>
        <v>0</v>
      </c>
      <c r="L17" s="9"/>
      <c r="M17" s="114">
        <v>0</v>
      </c>
      <c r="N17" s="115">
        <v>0</v>
      </c>
      <c r="O17" s="9"/>
      <c r="P17" s="114"/>
      <c r="Q17" s="115"/>
    </row>
    <row r="18" spans="1:17">
      <c r="A18" s="264">
        <f t="shared" si="6"/>
        <v>7</v>
      </c>
      <c r="B18" s="280" t="s">
        <v>61</v>
      </c>
      <c r="C18" s="281" t="s">
        <v>27</v>
      </c>
      <c r="D18" s="162">
        <v>1</v>
      </c>
      <c r="E18" s="162">
        <v>41.800000000000004</v>
      </c>
      <c r="F18" s="217">
        <f>M18/$J$4</f>
        <v>0</v>
      </c>
      <c r="G18" s="214">
        <f>F18*E18</f>
        <v>0</v>
      </c>
      <c r="H18" s="138">
        <f>N18/$J$4</f>
        <v>0</v>
      </c>
      <c r="I18" s="214">
        <f>H18*E18</f>
        <v>0</v>
      </c>
      <c r="J18" s="142">
        <f>G18+I18</f>
        <v>0</v>
      </c>
      <c r="K18" s="177">
        <f>J18/E18</f>
        <v>0</v>
      </c>
      <c r="L18" s="9"/>
      <c r="M18" s="114">
        <v>0</v>
      </c>
      <c r="N18" s="115">
        <v>0</v>
      </c>
      <c r="O18" s="9"/>
      <c r="P18" s="114"/>
      <c r="Q18" s="115"/>
    </row>
    <row r="19" spans="1:17">
      <c r="A19" s="264">
        <f>A18+1</f>
        <v>8</v>
      </c>
      <c r="B19" s="280" t="s">
        <v>62</v>
      </c>
      <c r="C19" s="281" t="s">
        <v>27</v>
      </c>
      <c r="D19" s="162">
        <v>1</v>
      </c>
      <c r="E19" s="162">
        <v>60.500000000000007</v>
      </c>
      <c r="F19" s="217">
        <f>M19/$J$4</f>
        <v>0</v>
      </c>
      <c r="G19" s="214">
        <f>F19*E19</f>
        <v>0</v>
      </c>
      <c r="H19" s="138">
        <f>N19/$J$4</f>
        <v>0</v>
      </c>
      <c r="I19" s="214">
        <f>H19*E19</f>
        <v>0</v>
      </c>
      <c r="J19" s="142">
        <f>G19+I19</f>
        <v>0</v>
      </c>
      <c r="K19" s="177">
        <f>J19/E19</f>
        <v>0</v>
      </c>
      <c r="L19" s="9"/>
      <c r="M19" s="114">
        <v>0</v>
      </c>
      <c r="N19" s="115">
        <v>0</v>
      </c>
      <c r="O19" s="9"/>
      <c r="P19" s="114"/>
      <c r="Q19" s="115"/>
    </row>
    <row r="20" spans="1:17">
      <c r="A20" s="264">
        <f>A19+1</f>
        <v>9</v>
      </c>
      <c r="B20" s="280" t="s">
        <v>63</v>
      </c>
      <c r="C20" s="281" t="s">
        <v>27</v>
      </c>
      <c r="D20" s="162">
        <v>1</v>
      </c>
      <c r="E20" s="162">
        <v>94.600000000000009</v>
      </c>
      <c r="F20" s="217">
        <f t="shared" si="0"/>
        <v>0</v>
      </c>
      <c r="G20" s="214">
        <f t="shared" si="1"/>
        <v>0</v>
      </c>
      <c r="H20" s="138">
        <f t="shared" si="2"/>
        <v>0</v>
      </c>
      <c r="I20" s="214">
        <f t="shared" si="3"/>
        <v>0</v>
      </c>
      <c r="J20" s="142">
        <f t="shared" si="4"/>
        <v>0</v>
      </c>
      <c r="K20" s="177">
        <f t="shared" si="5"/>
        <v>0</v>
      </c>
      <c r="L20" s="9"/>
      <c r="M20" s="114">
        <v>0</v>
      </c>
      <c r="N20" s="115">
        <v>0</v>
      </c>
      <c r="O20" s="9"/>
      <c r="P20" s="114"/>
      <c r="Q20" s="115"/>
    </row>
    <row r="21" spans="1:17">
      <c r="A21" s="264">
        <f t="shared" si="6"/>
        <v>10</v>
      </c>
      <c r="B21" s="280" t="s">
        <v>64</v>
      </c>
      <c r="C21" s="281" t="s">
        <v>27</v>
      </c>
      <c r="D21" s="162">
        <v>1</v>
      </c>
      <c r="E21" s="162">
        <v>106.7</v>
      </c>
      <c r="F21" s="217">
        <f t="shared" si="0"/>
        <v>0</v>
      </c>
      <c r="G21" s="214">
        <f t="shared" si="1"/>
        <v>0</v>
      </c>
      <c r="H21" s="138">
        <f t="shared" si="2"/>
        <v>0</v>
      </c>
      <c r="I21" s="214">
        <f t="shared" si="3"/>
        <v>0</v>
      </c>
      <c r="J21" s="142">
        <f t="shared" si="4"/>
        <v>0</v>
      </c>
      <c r="K21" s="177">
        <f t="shared" si="5"/>
        <v>0</v>
      </c>
      <c r="L21" s="9"/>
      <c r="M21" s="114">
        <v>0</v>
      </c>
      <c r="N21" s="115">
        <v>0</v>
      </c>
      <c r="O21" s="9"/>
      <c r="P21" s="114"/>
      <c r="Q21" s="115"/>
    </row>
    <row r="22" spans="1:17">
      <c r="A22" s="264">
        <f t="shared" si="6"/>
        <v>11</v>
      </c>
      <c r="B22" s="280" t="s">
        <v>65</v>
      </c>
      <c r="C22" s="281" t="s">
        <v>27</v>
      </c>
      <c r="D22" s="162">
        <v>1</v>
      </c>
      <c r="E22" s="162">
        <v>572</v>
      </c>
      <c r="F22" s="217">
        <f t="shared" si="0"/>
        <v>0</v>
      </c>
      <c r="G22" s="214">
        <f t="shared" si="1"/>
        <v>0</v>
      </c>
      <c r="H22" s="138">
        <f t="shared" si="2"/>
        <v>0</v>
      </c>
      <c r="I22" s="214">
        <f t="shared" si="3"/>
        <v>0</v>
      </c>
      <c r="J22" s="142">
        <f t="shared" si="4"/>
        <v>0</v>
      </c>
      <c r="K22" s="177">
        <f t="shared" si="5"/>
        <v>0</v>
      </c>
      <c r="L22" s="9"/>
      <c r="M22" s="114">
        <v>0</v>
      </c>
      <c r="N22" s="115">
        <v>0</v>
      </c>
      <c r="O22" s="9"/>
      <c r="P22" s="114"/>
      <c r="Q22" s="115"/>
    </row>
    <row r="23" spans="1:17">
      <c r="A23" s="264">
        <f t="shared" si="6"/>
        <v>12</v>
      </c>
      <c r="B23" s="280" t="s">
        <v>66</v>
      </c>
      <c r="C23" s="281" t="s">
        <v>27</v>
      </c>
      <c r="D23" s="162">
        <v>1</v>
      </c>
      <c r="E23" s="162">
        <v>38</v>
      </c>
      <c r="F23" s="217">
        <f t="shared" si="0"/>
        <v>0</v>
      </c>
      <c r="G23" s="214">
        <f t="shared" si="1"/>
        <v>0</v>
      </c>
      <c r="H23" s="138">
        <f t="shared" si="2"/>
        <v>0</v>
      </c>
      <c r="I23" s="214">
        <f t="shared" si="3"/>
        <v>0</v>
      </c>
      <c r="J23" s="142">
        <f t="shared" si="4"/>
        <v>0</v>
      </c>
      <c r="K23" s="177">
        <f t="shared" si="5"/>
        <v>0</v>
      </c>
      <c r="L23" s="9"/>
      <c r="M23" s="114">
        <v>0</v>
      </c>
      <c r="N23" s="115">
        <v>0</v>
      </c>
      <c r="O23" s="9"/>
      <c r="P23" s="114"/>
      <c r="Q23" s="115"/>
    </row>
    <row r="24" spans="1:17">
      <c r="A24" s="264">
        <f t="shared" si="6"/>
        <v>13</v>
      </c>
      <c r="B24" s="280" t="s">
        <v>67</v>
      </c>
      <c r="C24" s="281" t="s">
        <v>27</v>
      </c>
      <c r="D24" s="162">
        <v>1</v>
      </c>
      <c r="E24" s="162">
        <v>55</v>
      </c>
      <c r="F24" s="217">
        <f t="shared" si="0"/>
        <v>0</v>
      </c>
      <c r="G24" s="214">
        <f t="shared" si="1"/>
        <v>0</v>
      </c>
      <c r="H24" s="138">
        <f t="shared" si="2"/>
        <v>0</v>
      </c>
      <c r="I24" s="214">
        <f t="shared" si="3"/>
        <v>0</v>
      </c>
      <c r="J24" s="142">
        <f t="shared" si="4"/>
        <v>0</v>
      </c>
      <c r="K24" s="177">
        <f t="shared" si="5"/>
        <v>0</v>
      </c>
      <c r="L24" s="9"/>
      <c r="M24" s="114">
        <v>0</v>
      </c>
      <c r="N24" s="115">
        <v>0</v>
      </c>
      <c r="O24" s="9"/>
      <c r="P24" s="114"/>
      <c r="Q24" s="115"/>
    </row>
    <row r="25" spans="1:17">
      <c r="A25" s="264">
        <f t="shared" si="6"/>
        <v>14</v>
      </c>
      <c r="B25" s="280" t="s">
        <v>68</v>
      </c>
      <c r="C25" s="281" t="s">
        <v>27</v>
      </c>
      <c r="D25" s="162">
        <v>1</v>
      </c>
      <c r="E25" s="162">
        <v>96</v>
      </c>
      <c r="F25" s="217">
        <f t="shared" si="0"/>
        <v>0</v>
      </c>
      <c r="G25" s="214">
        <f t="shared" si="1"/>
        <v>0</v>
      </c>
      <c r="H25" s="138">
        <f t="shared" si="2"/>
        <v>0</v>
      </c>
      <c r="I25" s="214">
        <f t="shared" si="3"/>
        <v>0</v>
      </c>
      <c r="J25" s="142">
        <f t="shared" si="4"/>
        <v>0</v>
      </c>
      <c r="K25" s="177">
        <f t="shared" si="5"/>
        <v>0</v>
      </c>
      <c r="L25" s="9"/>
      <c r="M25" s="114">
        <v>0</v>
      </c>
      <c r="N25" s="115">
        <v>0</v>
      </c>
      <c r="O25" s="9"/>
      <c r="P25" s="114"/>
      <c r="Q25" s="115"/>
    </row>
    <row r="26" spans="1:17">
      <c r="A26" s="264">
        <f>A25+1</f>
        <v>15</v>
      </c>
      <c r="B26" s="280" t="s">
        <v>69</v>
      </c>
      <c r="C26" s="281" t="s">
        <v>27</v>
      </c>
      <c r="D26" s="162">
        <v>1</v>
      </c>
      <c r="E26" s="162">
        <v>97</v>
      </c>
      <c r="F26" s="217">
        <f t="shared" si="0"/>
        <v>0</v>
      </c>
      <c r="G26" s="214">
        <f t="shared" si="1"/>
        <v>0</v>
      </c>
      <c r="H26" s="138">
        <f t="shared" si="2"/>
        <v>0</v>
      </c>
      <c r="I26" s="214">
        <f t="shared" si="3"/>
        <v>0</v>
      </c>
      <c r="J26" s="142">
        <f t="shared" si="4"/>
        <v>0</v>
      </c>
      <c r="K26" s="177">
        <f t="shared" si="5"/>
        <v>0</v>
      </c>
      <c r="L26" s="9"/>
      <c r="M26" s="114">
        <v>0</v>
      </c>
      <c r="N26" s="115">
        <v>0</v>
      </c>
      <c r="O26" s="9"/>
      <c r="P26" s="114"/>
      <c r="Q26" s="115"/>
    </row>
    <row r="27" spans="1:17">
      <c r="A27" s="264">
        <f>A26+1</f>
        <v>16</v>
      </c>
      <c r="B27" s="280" t="s">
        <v>70</v>
      </c>
      <c r="C27" s="281" t="s">
        <v>27</v>
      </c>
      <c r="D27" s="162">
        <v>1</v>
      </c>
      <c r="E27" s="162">
        <v>520</v>
      </c>
      <c r="F27" s="226">
        <f>M27/$J$4</f>
        <v>0</v>
      </c>
      <c r="G27" s="214">
        <f>F27*E27</f>
        <v>0</v>
      </c>
      <c r="H27" s="138">
        <f>N27/$J$4</f>
        <v>0</v>
      </c>
      <c r="I27" s="214">
        <f>H27*E27</f>
        <v>0</v>
      </c>
      <c r="J27" s="142">
        <f>G27+I27</f>
        <v>0</v>
      </c>
      <c r="K27" s="177">
        <f>J27/E27</f>
        <v>0</v>
      </c>
      <c r="L27" s="9"/>
      <c r="M27" s="114">
        <v>0</v>
      </c>
      <c r="N27" s="115">
        <v>0</v>
      </c>
      <c r="O27" s="9"/>
      <c r="P27" s="114"/>
      <c r="Q27" s="115"/>
    </row>
    <row r="28" spans="1:17">
      <c r="A28" s="264">
        <f>A27+1</f>
        <v>17</v>
      </c>
      <c r="B28" s="280" t="s">
        <v>71</v>
      </c>
      <c r="C28" s="281" t="s">
        <v>15</v>
      </c>
      <c r="D28" s="162">
        <v>1</v>
      </c>
      <c r="E28" s="162">
        <v>12</v>
      </c>
      <c r="F28" s="217">
        <f t="shared" si="0"/>
        <v>0</v>
      </c>
      <c r="G28" s="214">
        <f t="shared" si="1"/>
        <v>0</v>
      </c>
      <c r="H28" s="138">
        <f t="shared" si="2"/>
        <v>0</v>
      </c>
      <c r="I28" s="214">
        <f t="shared" si="3"/>
        <v>0</v>
      </c>
      <c r="J28" s="142">
        <f t="shared" si="4"/>
        <v>0</v>
      </c>
      <c r="K28" s="177">
        <f t="shared" si="5"/>
        <v>0</v>
      </c>
      <c r="L28" s="9"/>
      <c r="M28" s="114">
        <v>0</v>
      </c>
      <c r="N28" s="115">
        <v>0</v>
      </c>
      <c r="O28" s="9"/>
      <c r="P28" s="114"/>
      <c r="Q28" s="115"/>
    </row>
    <row r="29" spans="1:17">
      <c r="A29" s="264">
        <f t="shared" si="6"/>
        <v>18</v>
      </c>
      <c r="B29" s="280" t="s">
        <v>72</v>
      </c>
      <c r="C29" s="281" t="s">
        <v>15</v>
      </c>
      <c r="D29" s="162">
        <v>1</v>
      </c>
      <c r="E29" s="162">
        <v>26</v>
      </c>
      <c r="F29" s="217">
        <f t="shared" si="0"/>
        <v>0</v>
      </c>
      <c r="G29" s="214">
        <f t="shared" si="1"/>
        <v>0</v>
      </c>
      <c r="H29" s="138">
        <f t="shared" si="2"/>
        <v>0</v>
      </c>
      <c r="I29" s="214">
        <f t="shared" si="3"/>
        <v>0</v>
      </c>
      <c r="J29" s="142">
        <f t="shared" si="4"/>
        <v>0</v>
      </c>
      <c r="K29" s="177">
        <f t="shared" si="5"/>
        <v>0</v>
      </c>
      <c r="L29" s="9"/>
      <c r="M29" s="114">
        <v>0</v>
      </c>
      <c r="N29" s="115">
        <v>0</v>
      </c>
      <c r="O29" s="9"/>
      <c r="P29" s="114"/>
      <c r="Q29" s="115"/>
    </row>
    <row r="30" spans="1:17">
      <c r="A30" s="264">
        <f t="shared" ref="A30:A37" si="7">A29+1</f>
        <v>19</v>
      </c>
      <c r="B30" s="280" t="s">
        <v>73</v>
      </c>
      <c r="C30" s="281" t="s">
        <v>15</v>
      </c>
      <c r="D30" s="162">
        <v>1</v>
      </c>
      <c r="E30" s="162">
        <v>4</v>
      </c>
      <c r="F30" s="217">
        <f t="shared" si="0"/>
        <v>0</v>
      </c>
      <c r="G30" s="214">
        <f t="shared" si="1"/>
        <v>0</v>
      </c>
      <c r="H30" s="138">
        <f t="shared" si="2"/>
        <v>0</v>
      </c>
      <c r="I30" s="214">
        <f t="shared" si="3"/>
        <v>0</v>
      </c>
      <c r="J30" s="142">
        <f t="shared" si="4"/>
        <v>0</v>
      </c>
      <c r="K30" s="177">
        <f t="shared" si="5"/>
        <v>0</v>
      </c>
      <c r="L30" s="9"/>
      <c r="M30" s="114">
        <v>0</v>
      </c>
      <c r="N30" s="115">
        <v>0</v>
      </c>
      <c r="O30" s="9"/>
      <c r="P30" s="114"/>
      <c r="Q30" s="115"/>
    </row>
    <row r="31" spans="1:17">
      <c r="A31" s="264">
        <f t="shared" si="7"/>
        <v>20</v>
      </c>
      <c r="B31" s="280" t="s">
        <v>74</v>
      </c>
      <c r="C31" s="281" t="s">
        <v>15</v>
      </c>
      <c r="D31" s="162">
        <v>1</v>
      </c>
      <c r="E31" s="162">
        <v>15</v>
      </c>
      <c r="F31" s="217">
        <f t="shared" si="0"/>
        <v>0</v>
      </c>
      <c r="G31" s="214">
        <f t="shared" si="1"/>
        <v>0</v>
      </c>
      <c r="H31" s="138">
        <f t="shared" si="2"/>
        <v>0</v>
      </c>
      <c r="I31" s="214">
        <f t="shared" si="3"/>
        <v>0</v>
      </c>
      <c r="J31" s="142">
        <f t="shared" si="4"/>
        <v>0</v>
      </c>
      <c r="K31" s="177">
        <f t="shared" si="5"/>
        <v>0</v>
      </c>
      <c r="L31" s="9"/>
      <c r="M31" s="114">
        <v>0</v>
      </c>
      <c r="N31" s="115">
        <v>0</v>
      </c>
      <c r="O31" s="9"/>
      <c r="P31" s="114"/>
      <c r="Q31" s="115"/>
    </row>
    <row r="32" spans="1:17">
      <c r="A32" s="264">
        <f t="shared" si="7"/>
        <v>21</v>
      </c>
      <c r="B32" s="280" t="s">
        <v>75</v>
      </c>
      <c r="C32" s="281" t="s">
        <v>15</v>
      </c>
      <c r="D32" s="162">
        <v>1</v>
      </c>
      <c r="E32" s="162">
        <v>12</v>
      </c>
      <c r="F32" s="217">
        <f t="shared" si="0"/>
        <v>0</v>
      </c>
      <c r="G32" s="214">
        <f t="shared" si="1"/>
        <v>0</v>
      </c>
      <c r="H32" s="138">
        <f t="shared" si="2"/>
        <v>0</v>
      </c>
      <c r="I32" s="214">
        <f t="shared" si="3"/>
        <v>0</v>
      </c>
      <c r="J32" s="142">
        <f t="shared" si="4"/>
        <v>0</v>
      </c>
      <c r="K32" s="177">
        <f t="shared" si="5"/>
        <v>0</v>
      </c>
      <c r="L32" s="9"/>
      <c r="M32" s="114">
        <v>0</v>
      </c>
      <c r="N32" s="115">
        <v>0</v>
      </c>
      <c r="O32" s="9"/>
      <c r="P32" s="114"/>
      <c r="Q32" s="115"/>
    </row>
    <row r="33" spans="1:17">
      <c r="A33" s="264">
        <f t="shared" si="7"/>
        <v>22</v>
      </c>
      <c r="B33" s="280" t="s">
        <v>76</v>
      </c>
      <c r="C33" s="281" t="s">
        <v>15</v>
      </c>
      <c r="D33" s="162">
        <v>1</v>
      </c>
      <c r="E33" s="162">
        <v>18</v>
      </c>
      <c r="F33" s="217">
        <f t="shared" si="0"/>
        <v>0</v>
      </c>
      <c r="G33" s="214">
        <f t="shared" si="1"/>
        <v>0</v>
      </c>
      <c r="H33" s="138">
        <f t="shared" si="2"/>
        <v>0</v>
      </c>
      <c r="I33" s="214">
        <f t="shared" si="3"/>
        <v>0</v>
      </c>
      <c r="J33" s="142">
        <f t="shared" si="4"/>
        <v>0</v>
      </c>
      <c r="K33" s="177">
        <f t="shared" si="5"/>
        <v>0</v>
      </c>
      <c r="L33" s="9"/>
      <c r="M33" s="114">
        <v>0</v>
      </c>
      <c r="N33" s="115">
        <v>0</v>
      </c>
      <c r="O33" s="9"/>
      <c r="P33" s="114"/>
      <c r="Q33" s="115"/>
    </row>
    <row r="34" spans="1:17">
      <c r="A34" s="264">
        <f t="shared" si="7"/>
        <v>23</v>
      </c>
      <c r="B34" s="280" t="s">
        <v>77</v>
      </c>
      <c r="C34" s="281" t="s">
        <v>15</v>
      </c>
      <c r="D34" s="162">
        <v>1</v>
      </c>
      <c r="E34" s="162">
        <v>6</v>
      </c>
      <c r="F34" s="217">
        <f t="shared" si="0"/>
        <v>0</v>
      </c>
      <c r="G34" s="214">
        <f t="shared" si="1"/>
        <v>0</v>
      </c>
      <c r="H34" s="138">
        <f t="shared" si="2"/>
        <v>0</v>
      </c>
      <c r="I34" s="214">
        <f t="shared" si="3"/>
        <v>0</v>
      </c>
      <c r="J34" s="142">
        <f t="shared" si="4"/>
        <v>0</v>
      </c>
      <c r="K34" s="177">
        <f t="shared" si="5"/>
        <v>0</v>
      </c>
      <c r="L34" s="9"/>
      <c r="M34" s="114">
        <v>0</v>
      </c>
      <c r="N34" s="115">
        <v>0</v>
      </c>
      <c r="O34" s="9"/>
      <c r="P34" s="114"/>
      <c r="Q34" s="115"/>
    </row>
    <row r="35" spans="1:17">
      <c r="A35" s="264">
        <f t="shared" si="7"/>
        <v>24</v>
      </c>
      <c r="B35" s="280" t="s">
        <v>78</v>
      </c>
      <c r="C35" s="281" t="s">
        <v>15</v>
      </c>
      <c r="D35" s="162">
        <v>1</v>
      </c>
      <c r="E35" s="162">
        <v>1</v>
      </c>
      <c r="F35" s="217">
        <f t="shared" si="0"/>
        <v>0</v>
      </c>
      <c r="G35" s="214">
        <f t="shared" si="1"/>
        <v>0</v>
      </c>
      <c r="H35" s="138">
        <f t="shared" si="2"/>
        <v>0</v>
      </c>
      <c r="I35" s="214">
        <f t="shared" si="3"/>
        <v>0</v>
      </c>
      <c r="J35" s="142">
        <f t="shared" si="4"/>
        <v>0</v>
      </c>
      <c r="K35" s="177">
        <f t="shared" si="5"/>
        <v>0</v>
      </c>
      <c r="L35" s="9"/>
      <c r="M35" s="114">
        <v>0</v>
      </c>
      <c r="N35" s="115">
        <v>0</v>
      </c>
      <c r="O35" s="9"/>
      <c r="P35" s="114"/>
      <c r="Q35" s="115"/>
    </row>
    <row r="36" spans="1:17">
      <c r="A36" s="264">
        <f t="shared" si="7"/>
        <v>25</v>
      </c>
      <c r="B36" s="280" t="s">
        <v>79</v>
      </c>
      <c r="C36" s="281" t="s">
        <v>15</v>
      </c>
      <c r="D36" s="162">
        <v>1</v>
      </c>
      <c r="E36" s="162">
        <v>1</v>
      </c>
      <c r="F36" s="217">
        <f t="shared" si="0"/>
        <v>0</v>
      </c>
      <c r="G36" s="214">
        <f t="shared" si="1"/>
        <v>0</v>
      </c>
      <c r="H36" s="138">
        <f t="shared" si="2"/>
        <v>0</v>
      </c>
      <c r="I36" s="214">
        <f t="shared" si="3"/>
        <v>0</v>
      </c>
      <c r="J36" s="142">
        <f t="shared" si="4"/>
        <v>0</v>
      </c>
      <c r="K36" s="177">
        <f t="shared" si="5"/>
        <v>0</v>
      </c>
      <c r="L36" s="9"/>
      <c r="M36" s="114">
        <v>0</v>
      </c>
      <c r="N36" s="115">
        <v>0</v>
      </c>
      <c r="O36" s="9"/>
      <c r="P36" s="114"/>
      <c r="Q36" s="115"/>
    </row>
    <row r="37" spans="1:17">
      <c r="A37" s="264">
        <f t="shared" si="7"/>
        <v>26</v>
      </c>
      <c r="B37" s="280" t="s">
        <v>80</v>
      </c>
      <c r="C37" s="281" t="s">
        <v>15</v>
      </c>
      <c r="D37" s="162">
        <v>1</v>
      </c>
      <c r="E37" s="162">
        <v>2</v>
      </c>
      <c r="F37" s="217">
        <f t="shared" si="0"/>
        <v>0</v>
      </c>
      <c r="G37" s="214">
        <f t="shared" si="1"/>
        <v>0</v>
      </c>
      <c r="H37" s="138">
        <f t="shared" si="2"/>
        <v>0</v>
      </c>
      <c r="I37" s="214">
        <f t="shared" si="3"/>
        <v>0</v>
      </c>
      <c r="J37" s="142">
        <f t="shared" si="4"/>
        <v>0</v>
      </c>
      <c r="K37" s="177">
        <f t="shared" si="5"/>
        <v>0</v>
      </c>
      <c r="L37" s="9"/>
      <c r="M37" s="114">
        <v>0</v>
      </c>
      <c r="N37" s="115">
        <v>0</v>
      </c>
      <c r="O37" s="9"/>
      <c r="P37" s="114"/>
      <c r="Q37" s="115"/>
    </row>
    <row r="38" spans="1:17">
      <c r="A38" s="264">
        <f t="shared" si="6"/>
        <v>27</v>
      </c>
      <c r="B38" s="280" t="s">
        <v>81</v>
      </c>
      <c r="C38" s="281" t="s">
        <v>15</v>
      </c>
      <c r="D38" s="162">
        <v>1</v>
      </c>
      <c r="E38" s="162">
        <v>2</v>
      </c>
      <c r="F38" s="217">
        <f t="shared" si="0"/>
        <v>0</v>
      </c>
      <c r="G38" s="214">
        <f t="shared" si="1"/>
        <v>0</v>
      </c>
      <c r="H38" s="138">
        <f t="shared" si="2"/>
        <v>0</v>
      </c>
      <c r="I38" s="214">
        <f t="shared" si="3"/>
        <v>0</v>
      </c>
      <c r="J38" s="142">
        <f t="shared" si="4"/>
        <v>0</v>
      </c>
      <c r="K38" s="177">
        <f t="shared" si="5"/>
        <v>0</v>
      </c>
      <c r="L38" s="9"/>
      <c r="M38" s="114">
        <v>0</v>
      </c>
      <c r="N38" s="115">
        <v>0</v>
      </c>
      <c r="O38" s="9"/>
      <c r="P38" s="114"/>
      <c r="Q38" s="115"/>
    </row>
    <row r="39" spans="1:17">
      <c r="A39" s="264">
        <f t="shared" si="6"/>
        <v>28</v>
      </c>
      <c r="B39" s="280" t="s">
        <v>82</v>
      </c>
      <c r="C39" s="281" t="s">
        <v>15</v>
      </c>
      <c r="D39" s="162">
        <v>1</v>
      </c>
      <c r="E39" s="162">
        <v>2</v>
      </c>
      <c r="F39" s="217">
        <f t="shared" si="0"/>
        <v>0</v>
      </c>
      <c r="G39" s="214">
        <f t="shared" si="1"/>
        <v>0</v>
      </c>
      <c r="H39" s="138">
        <f t="shared" si="2"/>
        <v>0</v>
      </c>
      <c r="I39" s="214">
        <f t="shared" si="3"/>
        <v>0</v>
      </c>
      <c r="J39" s="142">
        <f t="shared" si="4"/>
        <v>0</v>
      </c>
      <c r="K39" s="177">
        <f t="shared" si="5"/>
        <v>0</v>
      </c>
      <c r="L39" s="9"/>
      <c r="M39" s="114">
        <v>0</v>
      </c>
      <c r="N39" s="115">
        <v>0</v>
      </c>
      <c r="O39" s="9"/>
      <c r="P39" s="114"/>
      <c r="Q39" s="115"/>
    </row>
    <row r="40" spans="1:17" s="94" customFormat="1" ht="23.25" customHeight="1">
      <c r="A40" s="390" t="s">
        <v>18</v>
      </c>
      <c r="B40" s="391"/>
      <c r="C40" s="391"/>
      <c r="D40" s="161"/>
      <c r="E40" s="161"/>
      <c r="F40" s="161"/>
      <c r="G40" s="233"/>
      <c r="H40" s="161"/>
      <c r="I40" s="233"/>
      <c r="J40" s="233"/>
      <c r="K40" s="279"/>
      <c r="L40" s="9"/>
      <c r="M40" s="169"/>
      <c r="N40" s="170"/>
      <c r="P40" s="169"/>
      <c r="Q40" s="170"/>
    </row>
    <row r="41" spans="1:17">
      <c r="A41" s="264">
        <f>A39+1</f>
        <v>29</v>
      </c>
      <c r="B41" s="280" t="s">
        <v>83</v>
      </c>
      <c r="C41" s="281" t="s">
        <v>15</v>
      </c>
      <c r="D41" s="162">
        <v>1</v>
      </c>
      <c r="E41" s="162">
        <v>31.25</v>
      </c>
      <c r="F41" s="226">
        <f t="shared" si="0"/>
        <v>0</v>
      </c>
      <c r="G41" s="214">
        <f t="shared" si="1"/>
        <v>0</v>
      </c>
      <c r="H41" s="138">
        <f t="shared" si="2"/>
        <v>0</v>
      </c>
      <c r="I41" s="214">
        <f t="shared" si="3"/>
        <v>0</v>
      </c>
      <c r="J41" s="142">
        <f t="shared" si="4"/>
        <v>0</v>
      </c>
      <c r="K41" s="177">
        <f t="shared" si="5"/>
        <v>0</v>
      </c>
      <c r="L41" s="9"/>
      <c r="M41" s="114">
        <v>0</v>
      </c>
      <c r="N41" s="115">
        <v>0</v>
      </c>
      <c r="O41" s="9"/>
      <c r="P41" s="114"/>
      <c r="Q41" s="115"/>
    </row>
    <row r="42" spans="1:17">
      <c r="A42" s="264">
        <f>A41+1</f>
        <v>30</v>
      </c>
      <c r="B42" s="280" t="s">
        <v>84</v>
      </c>
      <c r="C42" s="281" t="s">
        <v>15</v>
      </c>
      <c r="D42" s="162">
        <v>1</v>
      </c>
      <c r="E42" s="162">
        <v>37.5</v>
      </c>
      <c r="F42" s="226">
        <f t="shared" si="0"/>
        <v>0</v>
      </c>
      <c r="G42" s="214">
        <f t="shared" si="1"/>
        <v>0</v>
      </c>
      <c r="H42" s="138">
        <f t="shared" si="2"/>
        <v>0</v>
      </c>
      <c r="I42" s="214">
        <f t="shared" si="3"/>
        <v>0</v>
      </c>
      <c r="J42" s="142">
        <f t="shared" si="4"/>
        <v>0</v>
      </c>
      <c r="K42" s="177">
        <f t="shared" si="5"/>
        <v>0</v>
      </c>
      <c r="L42" s="9"/>
      <c r="M42" s="114">
        <v>0</v>
      </c>
      <c r="N42" s="115">
        <v>0</v>
      </c>
      <c r="O42" s="9"/>
      <c r="P42" s="114"/>
      <c r="Q42" s="115"/>
    </row>
    <row r="43" spans="1:17">
      <c r="A43" s="264">
        <f>A42+1</f>
        <v>31</v>
      </c>
      <c r="B43" s="280" t="s">
        <v>85</v>
      </c>
      <c r="C43" s="281" t="s">
        <v>15</v>
      </c>
      <c r="D43" s="162">
        <v>1</v>
      </c>
      <c r="E43" s="162">
        <v>131.25</v>
      </c>
      <c r="F43" s="217">
        <f t="shared" si="0"/>
        <v>0</v>
      </c>
      <c r="G43" s="214">
        <f t="shared" si="1"/>
        <v>0</v>
      </c>
      <c r="H43" s="138">
        <f t="shared" si="2"/>
        <v>0</v>
      </c>
      <c r="I43" s="214">
        <f t="shared" si="3"/>
        <v>0</v>
      </c>
      <c r="J43" s="142">
        <f t="shared" si="4"/>
        <v>0</v>
      </c>
      <c r="K43" s="177">
        <f t="shared" si="5"/>
        <v>0</v>
      </c>
      <c r="L43" s="9"/>
      <c r="M43" s="114">
        <v>0</v>
      </c>
      <c r="N43" s="115">
        <v>0</v>
      </c>
      <c r="O43" s="9"/>
      <c r="P43" s="114"/>
      <c r="Q43" s="115"/>
    </row>
    <row r="44" spans="1:17">
      <c r="A44" s="264">
        <f>A42+1</f>
        <v>31</v>
      </c>
      <c r="B44" s="280" t="s">
        <v>86</v>
      </c>
      <c r="C44" s="281" t="s">
        <v>15</v>
      </c>
      <c r="D44" s="162">
        <v>1</v>
      </c>
      <c r="E44" s="162">
        <v>67.5</v>
      </c>
      <c r="F44" s="217">
        <f t="shared" si="0"/>
        <v>0</v>
      </c>
      <c r="G44" s="214">
        <f t="shared" si="1"/>
        <v>0</v>
      </c>
      <c r="H44" s="138">
        <f t="shared" si="2"/>
        <v>0</v>
      </c>
      <c r="I44" s="214">
        <f t="shared" si="3"/>
        <v>0</v>
      </c>
      <c r="J44" s="142">
        <f t="shared" si="4"/>
        <v>0</v>
      </c>
      <c r="K44" s="177">
        <f t="shared" si="5"/>
        <v>0</v>
      </c>
      <c r="L44" s="9"/>
      <c r="M44" s="114">
        <v>0</v>
      </c>
      <c r="N44" s="115">
        <v>0</v>
      </c>
      <c r="O44" s="9"/>
      <c r="P44" s="114"/>
      <c r="Q44" s="115"/>
    </row>
    <row r="45" spans="1:17">
      <c r="A45" s="264">
        <f>A42+1</f>
        <v>31</v>
      </c>
      <c r="B45" s="280" t="s">
        <v>87</v>
      </c>
      <c r="C45" s="281" t="s">
        <v>15</v>
      </c>
      <c r="D45" s="162">
        <v>1</v>
      </c>
      <c r="E45" s="162">
        <v>130</v>
      </c>
      <c r="F45" s="226">
        <f t="shared" si="0"/>
        <v>0</v>
      </c>
      <c r="G45" s="214">
        <f t="shared" si="1"/>
        <v>0</v>
      </c>
      <c r="H45" s="138">
        <f t="shared" si="2"/>
        <v>0</v>
      </c>
      <c r="I45" s="214">
        <f t="shared" si="3"/>
        <v>0</v>
      </c>
      <c r="J45" s="142">
        <f t="shared" si="4"/>
        <v>0</v>
      </c>
      <c r="K45" s="177">
        <f t="shared" si="5"/>
        <v>0</v>
      </c>
      <c r="L45" s="9"/>
      <c r="M45" s="114">
        <v>0</v>
      </c>
      <c r="N45" s="115">
        <v>0</v>
      </c>
      <c r="O45" s="9"/>
      <c r="P45" s="114"/>
      <c r="Q45" s="115"/>
    </row>
    <row r="46" spans="1:17">
      <c r="A46" s="264">
        <f t="shared" si="6"/>
        <v>32</v>
      </c>
      <c r="B46" s="280" t="s">
        <v>88</v>
      </c>
      <c r="C46" s="281" t="s">
        <v>15</v>
      </c>
      <c r="D46" s="162">
        <v>1</v>
      </c>
      <c r="E46" s="162">
        <v>105</v>
      </c>
      <c r="F46" s="226">
        <f t="shared" si="0"/>
        <v>0</v>
      </c>
      <c r="G46" s="214">
        <f t="shared" si="1"/>
        <v>0</v>
      </c>
      <c r="H46" s="138">
        <f t="shared" si="2"/>
        <v>0</v>
      </c>
      <c r="I46" s="214">
        <f t="shared" si="3"/>
        <v>0</v>
      </c>
      <c r="J46" s="142">
        <f t="shared" si="4"/>
        <v>0</v>
      </c>
      <c r="K46" s="177">
        <f t="shared" si="5"/>
        <v>0</v>
      </c>
      <c r="L46" s="9"/>
      <c r="M46" s="114">
        <v>0</v>
      </c>
      <c r="N46" s="115">
        <v>0</v>
      </c>
      <c r="O46" s="9"/>
      <c r="P46" s="114"/>
      <c r="Q46" s="115"/>
    </row>
    <row r="47" spans="1:17">
      <c r="A47" s="264">
        <f t="shared" si="6"/>
        <v>33</v>
      </c>
      <c r="B47" s="280" t="s">
        <v>89</v>
      </c>
      <c r="C47" s="281" t="s">
        <v>15</v>
      </c>
      <c r="D47" s="162">
        <v>1</v>
      </c>
      <c r="E47" s="162">
        <v>145</v>
      </c>
      <c r="F47" s="226">
        <f t="shared" si="0"/>
        <v>0</v>
      </c>
      <c r="G47" s="214">
        <f t="shared" si="1"/>
        <v>0</v>
      </c>
      <c r="H47" s="138">
        <f t="shared" si="2"/>
        <v>0</v>
      </c>
      <c r="I47" s="214">
        <f t="shared" si="3"/>
        <v>0</v>
      </c>
      <c r="J47" s="142">
        <f t="shared" si="4"/>
        <v>0</v>
      </c>
      <c r="K47" s="177">
        <f t="shared" si="5"/>
        <v>0</v>
      </c>
      <c r="L47" s="9"/>
      <c r="M47" s="114">
        <v>0</v>
      </c>
      <c r="N47" s="115">
        <v>0</v>
      </c>
      <c r="O47" s="9"/>
      <c r="P47" s="114"/>
      <c r="Q47" s="115"/>
    </row>
    <row r="48" spans="1:17">
      <c r="A48" s="264">
        <f t="shared" si="6"/>
        <v>34</v>
      </c>
      <c r="B48" s="282" t="s">
        <v>90</v>
      </c>
      <c r="C48" s="281" t="s">
        <v>15</v>
      </c>
      <c r="D48" s="162">
        <v>1</v>
      </c>
      <c r="E48" s="162">
        <v>121.25</v>
      </c>
      <c r="F48" s="217">
        <f t="shared" si="0"/>
        <v>0</v>
      </c>
      <c r="G48" s="214">
        <f t="shared" si="1"/>
        <v>0</v>
      </c>
      <c r="H48" s="138">
        <f t="shared" si="2"/>
        <v>0</v>
      </c>
      <c r="I48" s="214">
        <f t="shared" si="3"/>
        <v>0</v>
      </c>
      <c r="J48" s="142">
        <f t="shared" si="4"/>
        <v>0</v>
      </c>
      <c r="K48" s="177">
        <f t="shared" si="5"/>
        <v>0</v>
      </c>
      <c r="L48" s="9"/>
      <c r="M48" s="114">
        <v>0</v>
      </c>
      <c r="N48" s="115">
        <v>0</v>
      </c>
      <c r="O48" s="9"/>
      <c r="P48" s="114"/>
      <c r="Q48" s="115"/>
    </row>
    <row r="49" spans="1:17">
      <c r="A49" s="264">
        <f t="shared" si="6"/>
        <v>35</v>
      </c>
      <c r="B49" s="282" t="s">
        <v>91</v>
      </c>
      <c r="C49" s="281" t="s">
        <v>15</v>
      </c>
      <c r="D49" s="162">
        <v>1</v>
      </c>
      <c r="E49" s="162">
        <v>83.75</v>
      </c>
      <c r="F49" s="217">
        <f t="shared" si="0"/>
        <v>0</v>
      </c>
      <c r="G49" s="214">
        <f t="shared" si="1"/>
        <v>0</v>
      </c>
      <c r="H49" s="138">
        <f t="shared" si="2"/>
        <v>0</v>
      </c>
      <c r="I49" s="214">
        <f t="shared" si="3"/>
        <v>0</v>
      </c>
      <c r="J49" s="142">
        <f t="shared" si="4"/>
        <v>0</v>
      </c>
      <c r="K49" s="177">
        <f t="shared" si="5"/>
        <v>0</v>
      </c>
      <c r="L49" s="9"/>
      <c r="M49" s="114">
        <v>0</v>
      </c>
      <c r="N49" s="115">
        <v>0</v>
      </c>
      <c r="O49" s="9"/>
      <c r="P49" s="114"/>
      <c r="Q49" s="115"/>
    </row>
    <row r="50" spans="1:17">
      <c r="A50" s="264">
        <f t="shared" si="6"/>
        <v>36</v>
      </c>
      <c r="B50" s="282" t="s">
        <v>92</v>
      </c>
      <c r="C50" s="281" t="s">
        <v>15</v>
      </c>
      <c r="D50" s="162">
        <v>1</v>
      </c>
      <c r="E50" s="162">
        <v>97.5</v>
      </c>
      <c r="F50" s="217">
        <f t="shared" si="0"/>
        <v>0</v>
      </c>
      <c r="G50" s="214">
        <f t="shared" si="1"/>
        <v>0</v>
      </c>
      <c r="H50" s="138">
        <f t="shared" si="2"/>
        <v>0</v>
      </c>
      <c r="I50" s="214">
        <f t="shared" si="3"/>
        <v>0</v>
      </c>
      <c r="J50" s="142">
        <f t="shared" si="4"/>
        <v>0</v>
      </c>
      <c r="K50" s="177">
        <f t="shared" si="5"/>
        <v>0</v>
      </c>
      <c r="L50" s="9"/>
      <c r="M50" s="114">
        <v>0</v>
      </c>
      <c r="N50" s="115">
        <v>0</v>
      </c>
      <c r="O50" s="9"/>
      <c r="P50" s="114"/>
      <c r="Q50" s="115"/>
    </row>
    <row r="51" spans="1:17">
      <c r="A51" s="264">
        <f>A50+1</f>
        <v>37</v>
      </c>
      <c r="B51" s="282" t="s">
        <v>93</v>
      </c>
      <c r="C51" s="281" t="s">
        <v>15</v>
      </c>
      <c r="D51" s="162">
        <v>1</v>
      </c>
      <c r="E51" s="162">
        <v>111.25</v>
      </c>
      <c r="F51" s="217">
        <f t="shared" si="0"/>
        <v>0</v>
      </c>
      <c r="G51" s="214">
        <f t="shared" si="1"/>
        <v>0</v>
      </c>
      <c r="H51" s="138">
        <f t="shared" si="2"/>
        <v>0</v>
      </c>
      <c r="I51" s="214">
        <f t="shared" si="3"/>
        <v>0</v>
      </c>
      <c r="J51" s="142">
        <f t="shared" si="4"/>
        <v>0</v>
      </c>
      <c r="K51" s="177">
        <f t="shared" si="5"/>
        <v>0</v>
      </c>
      <c r="L51" s="9"/>
      <c r="M51" s="114">
        <v>0</v>
      </c>
      <c r="N51" s="115">
        <v>0</v>
      </c>
      <c r="O51" s="9"/>
      <c r="P51" s="114"/>
      <c r="Q51" s="115"/>
    </row>
    <row r="52" spans="1:17">
      <c r="A52" s="264">
        <f>A51+1</f>
        <v>38</v>
      </c>
      <c r="B52" s="282" t="s">
        <v>94</v>
      </c>
      <c r="C52" s="281" t="s">
        <v>15</v>
      </c>
      <c r="D52" s="162">
        <v>1</v>
      </c>
      <c r="E52" s="162">
        <v>45</v>
      </c>
      <c r="F52" s="217">
        <f t="shared" si="0"/>
        <v>0</v>
      </c>
      <c r="G52" s="214">
        <f t="shared" si="1"/>
        <v>0</v>
      </c>
      <c r="H52" s="138">
        <f t="shared" si="2"/>
        <v>0</v>
      </c>
      <c r="I52" s="214">
        <f t="shared" si="3"/>
        <v>0</v>
      </c>
      <c r="J52" s="142">
        <f t="shared" si="4"/>
        <v>0</v>
      </c>
      <c r="K52" s="177">
        <f t="shared" si="5"/>
        <v>0</v>
      </c>
      <c r="L52" s="9"/>
      <c r="M52" s="114">
        <v>0</v>
      </c>
      <c r="N52" s="115">
        <v>0</v>
      </c>
      <c r="O52" s="9"/>
      <c r="P52" s="114"/>
      <c r="Q52" s="115"/>
    </row>
    <row r="53" spans="1:17">
      <c r="A53" s="264">
        <f>A52+1</f>
        <v>39</v>
      </c>
      <c r="B53" s="282" t="s">
        <v>95</v>
      </c>
      <c r="C53" s="281" t="s">
        <v>15</v>
      </c>
      <c r="D53" s="162">
        <v>1</v>
      </c>
      <c r="E53" s="162">
        <v>17</v>
      </c>
      <c r="F53" s="217">
        <f t="shared" si="0"/>
        <v>0</v>
      </c>
      <c r="G53" s="214">
        <f t="shared" si="1"/>
        <v>0</v>
      </c>
      <c r="H53" s="138">
        <f t="shared" si="2"/>
        <v>0</v>
      </c>
      <c r="I53" s="214">
        <f t="shared" si="3"/>
        <v>0</v>
      </c>
      <c r="J53" s="142">
        <f t="shared" si="4"/>
        <v>0</v>
      </c>
      <c r="K53" s="177">
        <f t="shared" si="5"/>
        <v>0</v>
      </c>
      <c r="L53" s="9"/>
      <c r="M53" s="114">
        <v>0</v>
      </c>
      <c r="N53" s="115">
        <v>0</v>
      </c>
      <c r="O53" s="9"/>
      <c r="P53" s="114"/>
      <c r="Q53" s="115"/>
    </row>
    <row r="54" spans="1:17">
      <c r="A54" s="264">
        <f t="shared" si="6"/>
        <v>40</v>
      </c>
      <c r="B54" s="282" t="s">
        <v>96</v>
      </c>
      <c r="C54" s="281" t="s">
        <v>15</v>
      </c>
      <c r="D54" s="162">
        <v>1</v>
      </c>
      <c r="E54" s="162">
        <v>15</v>
      </c>
      <c r="F54" s="226">
        <f t="shared" si="0"/>
        <v>0</v>
      </c>
      <c r="G54" s="214">
        <f t="shared" si="1"/>
        <v>0</v>
      </c>
      <c r="H54" s="138">
        <f t="shared" si="2"/>
        <v>0</v>
      </c>
      <c r="I54" s="214">
        <f t="shared" si="3"/>
        <v>0</v>
      </c>
      <c r="J54" s="142">
        <f t="shared" si="4"/>
        <v>0</v>
      </c>
      <c r="K54" s="177">
        <f t="shared" si="5"/>
        <v>0</v>
      </c>
      <c r="L54" s="9"/>
      <c r="M54" s="114">
        <v>0</v>
      </c>
      <c r="N54" s="115">
        <v>0</v>
      </c>
      <c r="O54" s="9"/>
      <c r="P54" s="114"/>
      <c r="Q54" s="115"/>
    </row>
    <row r="55" spans="1:17" ht="16.2" thickBot="1">
      <c r="A55" s="275">
        <f t="shared" si="6"/>
        <v>41</v>
      </c>
      <c r="B55" s="283" t="s">
        <v>97</v>
      </c>
      <c r="C55" s="284" t="s">
        <v>15</v>
      </c>
      <c r="D55" s="187">
        <v>1</v>
      </c>
      <c r="E55" s="187">
        <v>15</v>
      </c>
      <c r="F55" s="278">
        <f t="shared" ref="F55" si="8">M55/$J$4</f>
        <v>0</v>
      </c>
      <c r="G55" s="213">
        <f t="shared" ref="G55" si="9">F55*E55</f>
        <v>0</v>
      </c>
      <c r="H55" s="179">
        <f t="shared" ref="H55" si="10">N55/$J$4</f>
        <v>0</v>
      </c>
      <c r="I55" s="213">
        <f t="shared" ref="I55" si="11">H55*E55</f>
        <v>0</v>
      </c>
      <c r="J55" s="150">
        <f t="shared" ref="J55" si="12">G55+I55</f>
        <v>0</v>
      </c>
      <c r="K55" s="189">
        <f t="shared" ref="K55" si="13">J55/E55</f>
        <v>0</v>
      </c>
      <c r="L55" s="9"/>
      <c r="M55" s="116">
        <v>0</v>
      </c>
      <c r="N55" s="117">
        <v>0</v>
      </c>
      <c r="O55" s="9"/>
      <c r="P55" s="116"/>
      <c r="Q55" s="117"/>
    </row>
    <row r="56" spans="1:17" ht="16.2" thickBot="1">
      <c r="F56" s="34"/>
      <c r="G56" s="96">
        <f>SUM(G12:G55)</f>
        <v>0</v>
      </c>
      <c r="H56" s="83"/>
      <c r="I56" s="96">
        <f>SUM(I12:I55)</f>
        <v>0</v>
      </c>
      <c r="J56" s="97"/>
      <c r="K56" s="250"/>
      <c r="L56" s="9"/>
      <c r="M56" s="36"/>
      <c r="N56" s="36"/>
      <c r="P56" s="36"/>
      <c r="Q56" s="36"/>
    </row>
    <row r="57" spans="1:17" ht="16.2" thickBot="1">
      <c r="F57" s="37"/>
      <c r="G57" s="85" t="s">
        <v>20</v>
      </c>
      <c r="H57" s="99">
        <v>0</v>
      </c>
      <c r="I57" s="251"/>
      <c r="J57" s="39">
        <f>H57*G56</f>
        <v>0</v>
      </c>
      <c r="K57" s="250"/>
      <c r="L57" s="9"/>
      <c r="M57" s="36"/>
      <c r="N57" s="36"/>
      <c r="P57" s="36"/>
      <c r="Q57" s="36"/>
    </row>
    <row r="58" spans="1:17" ht="16.2" thickBot="1">
      <c r="F58" s="34"/>
      <c r="G58" s="40"/>
      <c r="H58" s="83"/>
      <c r="I58" s="252"/>
      <c r="J58" s="41"/>
      <c r="K58" s="250"/>
      <c r="L58" s="9"/>
      <c r="M58" s="36"/>
      <c r="N58" s="36"/>
      <c r="P58" s="36"/>
      <c r="Q58" s="36"/>
    </row>
    <row r="59" spans="1:17" ht="16.2" thickBot="1">
      <c r="F59" s="37"/>
      <c r="G59" s="38" t="s">
        <v>21</v>
      </c>
      <c r="H59" s="101"/>
      <c r="I59" s="251"/>
      <c r="J59" s="39">
        <f>SUM(J12:J57)</f>
        <v>0</v>
      </c>
      <c r="K59" s="250"/>
      <c r="L59" s="9"/>
      <c r="M59" s="36"/>
      <c r="N59" s="36"/>
      <c r="P59" s="36"/>
      <c r="Q59" s="36"/>
    </row>
    <row r="60" spans="1:17" ht="16.2" thickBot="1">
      <c r="F60" s="42"/>
      <c r="G60" s="43"/>
      <c r="H60" s="102"/>
      <c r="I60" s="253"/>
      <c r="J60" s="44"/>
      <c r="K60" s="250"/>
      <c r="L60" s="9"/>
      <c r="M60" s="36"/>
      <c r="N60" s="36"/>
      <c r="P60" s="36"/>
      <c r="Q60" s="36"/>
    </row>
    <row r="61" spans="1:17">
      <c r="F61" s="45"/>
      <c r="G61" s="86" t="s">
        <v>22</v>
      </c>
      <c r="H61" s="103">
        <v>0</v>
      </c>
      <c r="I61" s="254"/>
      <c r="J61" s="47">
        <f>J59*H61</f>
        <v>0</v>
      </c>
      <c r="K61" s="250"/>
      <c r="L61" s="9"/>
      <c r="M61" s="36"/>
      <c r="N61" s="36"/>
      <c r="P61" s="36"/>
      <c r="Q61" s="36"/>
    </row>
    <row r="62" spans="1:17" ht="16.2" thickBot="1">
      <c r="F62" s="48"/>
      <c r="G62" s="87" t="s">
        <v>23</v>
      </c>
      <c r="H62" s="104"/>
      <c r="I62" s="255"/>
      <c r="J62" s="50">
        <f>J59+J61</f>
        <v>0</v>
      </c>
      <c r="K62" s="250"/>
      <c r="L62" s="9"/>
      <c r="M62" s="36"/>
      <c r="N62" s="36"/>
      <c r="P62" s="36"/>
      <c r="Q62" s="36"/>
    </row>
    <row r="63" spans="1:17" ht="16.2" thickBot="1">
      <c r="F63" s="51"/>
      <c r="G63" s="88"/>
      <c r="H63" s="105"/>
      <c r="I63" s="256"/>
      <c r="J63" s="53"/>
      <c r="K63" s="250"/>
      <c r="L63" s="9"/>
      <c r="M63" s="36"/>
      <c r="N63" s="36"/>
      <c r="P63" s="36"/>
      <c r="Q63" s="36"/>
    </row>
    <row r="64" spans="1:17">
      <c r="F64" s="54"/>
      <c r="G64" s="86" t="s">
        <v>24</v>
      </c>
      <c r="H64" s="103">
        <v>0</v>
      </c>
      <c r="I64" s="254"/>
      <c r="J64" s="47">
        <f>J62*H64</f>
        <v>0</v>
      </c>
      <c r="K64" s="250"/>
      <c r="L64" s="9"/>
      <c r="M64" s="36"/>
      <c r="N64" s="36"/>
      <c r="P64" s="36"/>
      <c r="Q64" s="36"/>
    </row>
    <row r="65" spans="6:17" ht="16.2" thickBot="1">
      <c r="F65" s="48"/>
      <c r="G65" s="87" t="s">
        <v>23</v>
      </c>
      <c r="H65" s="106"/>
      <c r="I65" s="255"/>
      <c r="J65" s="50">
        <f>J62+J64</f>
        <v>0</v>
      </c>
      <c r="K65" s="250"/>
      <c r="M65" s="36"/>
      <c r="N65" s="36"/>
      <c r="P65" s="36"/>
      <c r="Q65" s="36"/>
    </row>
    <row r="66" spans="6:17" ht="16.2" thickBot="1">
      <c r="F66" s="51"/>
      <c r="G66" s="88"/>
      <c r="H66" s="107"/>
      <c r="I66" s="256"/>
      <c r="J66" s="53"/>
      <c r="K66" s="250"/>
      <c r="M66" s="36"/>
      <c r="N66" s="36"/>
      <c r="P66" s="36"/>
      <c r="Q66" s="36"/>
    </row>
    <row r="67" spans="6:17">
      <c r="F67" s="54"/>
      <c r="G67" s="89" t="s">
        <v>25</v>
      </c>
      <c r="H67" s="103">
        <v>0.18</v>
      </c>
      <c r="I67" s="254"/>
      <c r="J67" s="55">
        <f>J65*H67</f>
        <v>0</v>
      </c>
      <c r="K67" s="250"/>
      <c r="M67" s="36"/>
      <c r="N67" s="36"/>
      <c r="P67" s="36"/>
      <c r="Q67" s="36"/>
    </row>
    <row r="68" spans="6:17" ht="16.2" thickBot="1">
      <c r="F68" s="48"/>
      <c r="G68" s="90" t="s">
        <v>26</v>
      </c>
      <c r="H68" s="104" t="s">
        <v>9</v>
      </c>
      <c r="I68" s="257"/>
      <c r="J68" s="58">
        <f>J656+J67</f>
        <v>0</v>
      </c>
      <c r="K68" s="250"/>
      <c r="M68" s="36"/>
      <c r="N68" s="36"/>
      <c r="P68" s="36"/>
      <c r="Q68" s="36"/>
    </row>
    <row r="69" spans="6:17">
      <c r="M69" s="36"/>
      <c r="N69" s="36"/>
      <c r="P69" s="36"/>
      <c r="Q69" s="36"/>
    </row>
    <row r="70" spans="6:17">
      <c r="M70" s="36"/>
      <c r="N70" s="36"/>
      <c r="P70" s="36"/>
      <c r="Q70" s="36"/>
    </row>
    <row r="71" spans="6:17">
      <c r="M71" s="36"/>
      <c r="N71" s="36"/>
      <c r="P71" s="36"/>
      <c r="Q71" s="36"/>
    </row>
    <row r="72" spans="6:17">
      <c r="M72" s="36"/>
      <c r="N72" s="36"/>
      <c r="P72" s="36"/>
      <c r="Q72" s="36"/>
    </row>
  </sheetData>
  <sheetProtection algorithmName="SHA-512" hashValue="lzxhR/JQDfUoyKEDYRRS2OC82cUqWMIzcjbvXpEO1dl/TkCKzAGuOclEQ2/2ZSoxlg7S/N+UjockM9OQyBRJ/Q==" saltValue="QF/wYLiI+SzX0IzbYxiiOA==" spinCount="100000" sheet="1" objects="1" scenarios="1"/>
  <mergeCells count="21">
    <mergeCell ref="A5:F5"/>
    <mergeCell ref="B1:D1"/>
    <mergeCell ref="A2:B2"/>
    <mergeCell ref="H2:J2"/>
    <mergeCell ref="A3:F3"/>
    <mergeCell ref="A4:F4"/>
    <mergeCell ref="A6:F6"/>
    <mergeCell ref="A7:A8"/>
    <mergeCell ref="B7:B8"/>
    <mergeCell ref="C7:C8"/>
    <mergeCell ref="D7:E7"/>
    <mergeCell ref="F7:G7"/>
    <mergeCell ref="Q7:Q8"/>
    <mergeCell ref="A11:C11"/>
    <mergeCell ref="A40:C40"/>
    <mergeCell ref="H7:I7"/>
    <mergeCell ref="J7:J8"/>
    <mergeCell ref="K7:K8"/>
    <mergeCell ref="M7:M8"/>
    <mergeCell ref="N7:N8"/>
    <mergeCell ref="P7:P8"/>
  </mergeCells>
  <pageMargins left="0.7" right="0.7" top="0.75" bottom="0.75" header="0.3" footer="0.3"/>
  <pageSetup paperSize="9" scale="4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39997558519241921"/>
    <pageSetUpPr fitToPage="1"/>
  </sheetPr>
  <dimension ref="A1:W69"/>
  <sheetViews>
    <sheetView showGridLines="0" zoomScale="80" zoomScaleNormal="80" zoomScalePageLayoutView="115" workbookViewId="0">
      <pane ySplit="9" topLeftCell="A51" activePane="bottomLeft" state="frozen"/>
      <selection activeCell="A292" sqref="A292:XFD292"/>
      <selection pane="bottomLeft" activeCell="M62" sqref="M62"/>
    </sheetView>
  </sheetViews>
  <sheetFormatPr defaultColWidth="8.8984375" defaultRowHeight="15.6"/>
  <cols>
    <col min="1" max="1" width="4" style="15" customWidth="1"/>
    <col min="2" max="2" width="71.69921875" style="15" customWidth="1"/>
    <col min="3" max="3" width="11.19921875" style="15" customWidth="1"/>
    <col min="4" max="4" width="5.59765625" style="15" customWidth="1"/>
    <col min="5" max="5" width="9" style="15" bestFit="1" customWidth="1"/>
    <col min="6" max="6" width="11.09765625" style="15" customWidth="1"/>
    <col min="7" max="7" width="18.19921875" style="15" customWidth="1"/>
    <col min="8" max="8" width="13.69921875" style="15" customWidth="1"/>
    <col min="9" max="9" width="16.09765625" style="15" customWidth="1"/>
    <col min="10" max="10" width="13.8984375" style="15" customWidth="1"/>
    <col min="11" max="11" width="11.09765625" style="35" customWidth="1"/>
    <col min="12" max="12" width="3.59765625" style="35" customWidth="1"/>
    <col min="13" max="13" width="12.19921875" style="15" customWidth="1"/>
    <col min="14" max="14" width="11" style="15" customWidth="1"/>
    <col min="15" max="15" width="7.3984375" style="15" customWidth="1"/>
    <col min="16" max="16" width="12.19921875" style="15" customWidth="1"/>
    <col min="17" max="17" width="11" style="15" customWidth="1"/>
    <col min="18" max="19" width="6.59765625" style="15" customWidth="1"/>
    <col min="20" max="20" width="8.8984375" style="15"/>
    <col min="21" max="21" width="10.09765625" style="15" bestFit="1" customWidth="1"/>
    <col min="22" max="22" width="8.8984375" style="15"/>
    <col min="23" max="23" width="9.5" style="15" bestFit="1" customWidth="1"/>
    <col min="24" max="16384" width="8.8984375" style="15"/>
  </cols>
  <sheetData>
    <row r="1" spans="1:23" ht="18" thickBot="1">
      <c r="A1" s="8"/>
      <c r="B1" s="378"/>
      <c r="C1" s="378"/>
      <c r="D1" s="378"/>
      <c r="E1" s="9"/>
      <c r="F1" s="10"/>
      <c r="G1" s="9"/>
      <c r="H1" s="11"/>
      <c r="I1" s="12"/>
      <c r="J1" s="11"/>
      <c r="K1" s="13"/>
      <c r="L1" s="13"/>
      <c r="M1" s="14"/>
      <c r="N1" s="14"/>
      <c r="P1" s="14"/>
      <c r="Q1" s="14"/>
    </row>
    <row r="2" spans="1:23" ht="18" thickBot="1">
      <c r="A2" s="379" t="s">
        <v>455</v>
      </c>
      <c r="B2" s="380"/>
      <c r="C2" s="16"/>
      <c r="D2" s="10"/>
      <c r="E2" s="9"/>
      <c r="F2" s="10"/>
      <c r="G2" s="17"/>
      <c r="H2" s="381" t="s">
        <v>445</v>
      </c>
      <c r="I2" s="382"/>
      <c r="J2" s="383"/>
      <c r="K2" s="18"/>
      <c r="L2" s="18"/>
      <c r="M2" s="14"/>
      <c r="N2" s="19"/>
      <c r="P2" s="14"/>
      <c r="Q2" s="19"/>
    </row>
    <row r="3" spans="1:23" ht="16.5" customHeight="1" thickBot="1">
      <c r="A3" s="384"/>
      <c r="B3" s="384"/>
      <c r="C3" s="384"/>
      <c r="D3" s="384"/>
      <c r="E3" s="384"/>
      <c r="F3" s="384"/>
      <c r="G3" s="20"/>
      <c r="H3" s="74" t="s">
        <v>9</v>
      </c>
      <c r="I3" s="75" t="s">
        <v>8</v>
      </c>
      <c r="J3" s="76" t="s">
        <v>446</v>
      </c>
      <c r="K3" s="18"/>
      <c r="L3" s="18"/>
      <c r="M3" s="14"/>
      <c r="N3" s="19"/>
      <c r="P3" s="14"/>
      <c r="Q3" s="19"/>
    </row>
    <row r="4" spans="1:23" ht="16.2" thickBot="1">
      <c r="A4" s="384"/>
      <c r="B4" s="384"/>
      <c r="C4" s="384"/>
      <c r="D4" s="384"/>
      <c r="E4" s="384"/>
      <c r="F4" s="384"/>
      <c r="G4" s="21"/>
      <c r="H4" s="215">
        <f>J135</f>
        <v>0</v>
      </c>
      <c r="I4" s="216">
        <f>H4*J4</f>
        <v>0</v>
      </c>
      <c r="J4" s="79">
        <f>TOTAL!C7</f>
        <v>1</v>
      </c>
      <c r="K4" s="18"/>
      <c r="L4" s="18"/>
      <c r="M4" s="14"/>
      <c r="N4" s="19"/>
      <c r="P4" s="14"/>
      <c r="Q4" s="19"/>
    </row>
    <row r="5" spans="1:23">
      <c r="A5" s="377"/>
      <c r="B5" s="377"/>
      <c r="C5" s="377"/>
      <c r="D5" s="377"/>
      <c r="E5" s="377"/>
      <c r="F5" s="377"/>
      <c r="G5" s="22"/>
      <c r="H5" s="23"/>
      <c r="I5" s="24"/>
      <c r="J5" s="25"/>
      <c r="K5" s="18"/>
      <c r="L5" s="18"/>
      <c r="M5" s="14"/>
      <c r="N5" s="19"/>
      <c r="P5" s="14"/>
      <c r="Q5" s="19"/>
    </row>
    <row r="6" spans="1:23" ht="16.2" thickBot="1">
      <c r="A6" s="372"/>
      <c r="B6" s="372"/>
      <c r="C6" s="372"/>
      <c r="D6" s="372"/>
      <c r="E6" s="372"/>
      <c r="F6" s="372"/>
      <c r="G6" s="26"/>
      <c r="H6" s="16"/>
      <c r="I6" s="9"/>
      <c r="J6" s="27"/>
      <c r="K6" s="28"/>
      <c r="L6" s="28"/>
      <c r="M6" s="29"/>
      <c r="N6" s="29"/>
      <c r="P6" s="29"/>
      <c r="Q6" s="29"/>
    </row>
    <row r="7" spans="1:23" ht="16.2" customHeight="1">
      <c r="A7" s="357" t="s">
        <v>429</v>
      </c>
      <c r="B7" s="359" t="s">
        <v>430</v>
      </c>
      <c r="C7" s="375" t="s">
        <v>434</v>
      </c>
      <c r="D7" s="365" t="s">
        <v>435</v>
      </c>
      <c r="E7" s="365"/>
      <c r="F7" s="365" t="s">
        <v>438</v>
      </c>
      <c r="G7" s="365"/>
      <c r="H7" s="365" t="s">
        <v>440</v>
      </c>
      <c r="I7" s="365"/>
      <c r="J7" s="366" t="s">
        <v>433</v>
      </c>
      <c r="K7" s="368" t="s">
        <v>441</v>
      </c>
      <c r="L7" s="80"/>
      <c r="M7" s="370" t="s">
        <v>443</v>
      </c>
      <c r="N7" s="363" t="s">
        <v>444</v>
      </c>
      <c r="O7" s="30"/>
      <c r="P7" s="370" t="s">
        <v>447</v>
      </c>
      <c r="Q7" s="363" t="s">
        <v>448</v>
      </c>
    </row>
    <row r="8" spans="1:23">
      <c r="A8" s="358"/>
      <c r="B8" s="360"/>
      <c r="C8" s="389"/>
      <c r="D8" s="131" t="s">
        <v>436</v>
      </c>
      <c r="E8" s="132" t="s">
        <v>437</v>
      </c>
      <c r="F8" s="131" t="s">
        <v>439</v>
      </c>
      <c r="G8" s="132" t="s">
        <v>437</v>
      </c>
      <c r="H8" s="131" t="s">
        <v>439</v>
      </c>
      <c r="I8" s="132" t="s">
        <v>437</v>
      </c>
      <c r="J8" s="387"/>
      <c r="K8" s="388"/>
      <c r="L8" s="80"/>
      <c r="M8" s="371"/>
      <c r="N8" s="364"/>
      <c r="O8" s="30"/>
      <c r="P8" s="371"/>
      <c r="Q8" s="364"/>
    </row>
    <row r="9" spans="1:23">
      <c r="A9" s="143" t="s">
        <v>0</v>
      </c>
      <c r="B9" s="134" t="s">
        <v>344</v>
      </c>
      <c r="C9" s="133" t="s">
        <v>1</v>
      </c>
      <c r="D9" s="133" t="s">
        <v>2</v>
      </c>
      <c r="E9" s="133" t="s">
        <v>10</v>
      </c>
      <c r="F9" s="133" t="s">
        <v>3</v>
      </c>
      <c r="G9" s="133" t="s">
        <v>4</v>
      </c>
      <c r="H9" s="133" t="s">
        <v>5</v>
      </c>
      <c r="I9" s="133" t="s">
        <v>6</v>
      </c>
      <c r="J9" s="133" t="s">
        <v>7</v>
      </c>
      <c r="K9" s="144">
        <v>11</v>
      </c>
      <c r="L9" s="80"/>
      <c r="M9" s="143" t="s">
        <v>442</v>
      </c>
      <c r="N9" s="144" t="s">
        <v>12</v>
      </c>
      <c r="O9" s="30"/>
      <c r="P9" s="143" t="s">
        <v>11</v>
      </c>
      <c r="Q9" s="144" t="s">
        <v>13</v>
      </c>
    </row>
    <row r="10" spans="1:23">
      <c r="A10" s="261"/>
      <c r="B10" s="228"/>
      <c r="C10" s="229"/>
      <c r="D10" s="228"/>
      <c r="E10" s="228"/>
      <c r="F10" s="228"/>
      <c r="G10" s="228"/>
      <c r="H10" s="228"/>
      <c r="I10" s="228"/>
      <c r="J10" s="228"/>
      <c r="K10" s="285"/>
      <c r="L10" s="80"/>
      <c r="M10" s="231"/>
      <c r="N10" s="232"/>
      <c r="O10" s="30"/>
      <c r="P10" s="231"/>
      <c r="Q10" s="232"/>
    </row>
    <row r="11" spans="1:23" s="33" customFormat="1">
      <c r="A11" s="286"/>
      <c r="B11" s="287" t="s">
        <v>36</v>
      </c>
      <c r="C11" s="288"/>
      <c r="D11" s="289"/>
      <c r="E11" s="290"/>
      <c r="F11" s="291"/>
      <c r="G11" s="291"/>
      <c r="H11" s="291"/>
      <c r="I11" s="291"/>
      <c r="J11" s="291"/>
      <c r="K11" s="292"/>
      <c r="L11" s="293"/>
      <c r="M11" s="294"/>
      <c r="N11" s="295"/>
      <c r="O11" s="270"/>
      <c r="P11" s="294"/>
      <c r="Q11" s="295"/>
    </row>
    <row r="12" spans="1:23">
      <c r="A12" s="264">
        <v>1</v>
      </c>
      <c r="B12" s="296" t="s">
        <v>398</v>
      </c>
      <c r="C12" s="297" t="s">
        <v>53</v>
      </c>
      <c r="D12" s="138">
        <v>1</v>
      </c>
      <c r="E12" s="336">
        <v>1</v>
      </c>
      <c r="F12" s="217">
        <f t="shared" ref="F12:F26" si="0">M12/$J$4</f>
        <v>0</v>
      </c>
      <c r="G12" s="214">
        <f t="shared" ref="G12:G26" si="1">F12*E12</f>
        <v>0</v>
      </c>
      <c r="H12" s="138">
        <f t="shared" ref="H12:H26" si="2">N12/$J$4</f>
        <v>0</v>
      </c>
      <c r="I12" s="214">
        <f t="shared" ref="I12:I26" si="3">H12*E12</f>
        <v>0</v>
      </c>
      <c r="J12" s="142">
        <f t="shared" ref="J12:J26" si="4">G12+I12</f>
        <v>0</v>
      </c>
      <c r="K12" s="148">
        <f t="shared" ref="K12:K26" si="5">J12/E12</f>
        <v>0</v>
      </c>
      <c r="L12" s="28"/>
      <c r="M12" s="118">
        <v>0</v>
      </c>
      <c r="N12" s="119">
        <v>0</v>
      </c>
      <c r="O12" s="9"/>
      <c r="P12" s="118"/>
      <c r="Q12" s="119"/>
      <c r="U12" s="109"/>
      <c r="W12" s="109"/>
    </row>
    <row r="13" spans="1:23">
      <c r="A13" s="264">
        <f>A12+1</f>
        <v>2</v>
      </c>
      <c r="B13" s="296" t="s">
        <v>399</v>
      </c>
      <c r="C13" s="297" t="s">
        <v>53</v>
      </c>
      <c r="D13" s="138">
        <v>1</v>
      </c>
      <c r="E13" s="336">
        <v>8</v>
      </c>
      <c r="F13" s="217">
        <f t="shared" si="0"/>
        <v>0</v>
      </c>
      <c r="G13" s="214">
        <f t="shared" si="1"/>
        <v>0</v>
      </c>
      <c r="H13" s="138">
        <f t="shared" si="2"/>
        <v>0</v>
      </c>
      <c r="I13" s="214">
        <f t="shared" si="3"/>
        <v>0</v>
      </c>
      <c r="J13" s="142">
        <f t="shared" si="4"/>
        <v>0</v>
      </c>
      <c r="K13" s="148">
        <f t="shared" si="5"/>
        <v>0</v>
      </c>
      <c r="L13" s="28"/>
      <c r="M13" s="118">
        <v>0</v>
      </c>
      <c r="N13" s="119">
        <v>0</v>
      </c>
      <c r="O13" s="9"/>
      <c r="P13" s="118"/>
      <c r="Q13" s="119"/>
      <c r="U13" s="109"/>
      <c r="W13" s="109"/>
    </row>
    <row r="14" spans="1:23">
      <c r="A14" s="264">
        <f>A13+1</f>
        <v>3</v>
      </c>
      <c r="B14" s="296" t="s">
        <v>400</v>
      </c>
      <c r="C14" s="297" t="s">
        <v>54</v>
      </c>
      <c r="D14" s="138">
        <v>1</v>
      </c>
      <c r="E14" s="336">
        <v>8</v>
      </c>
      <c r="F14" s="217">
        <f>M14/$J$4</f>
        <v>0</v>
      </c>
      <c r="G14" s="214">
        <f t="shared" si="1"/>
        <v>0</v>
      </c>
      <c r="H14" s="138">
        <f>N14/$J$4</f>
        <v>0</v>
      </c>
      <c r="I14" s="214">
        <f t="shared" si="3"/>
        <v>0</v>
      </c>
      <c r="J14" s="142">
        <f t="shared" si="4"/>
        <v>0</v>
      </c>
      <c r="K14" s="148">
        <f t="shared" si="5"/>
        <v>0</v>
      </c>
      <c r="L14" s="28"/>
      <c r="M14" s="118">
        <v>0</v>
      </c>
      <c r="N14" s="119">
        <v>0</v>
      </c>
      <c r="O14" s="9"/>
      <c r="P14" s="118"/>
      <c r="Q14" s="119"/>
      <c r="U14" s="109"/>
      <c r="W14" s="109"/>
    </row>
    <row r="15" spans="1:23">
      <c r="A15" s="264">
        <f>A14+1</f>
        <v>4</v>
      </c>
      <c r="B15" s="296" t="s">
        <v>401</v>
      </c>
      <c r="C15" s="297" t="s">
        <v>54</v>
      </c>
      <c r="D15" s="138">
        <v>1</v>
      </c>
      <c r="E15" s="336">
        <v>4</v>
      </c>
      <c r="F15" s="217">
        <f t="shared" si="0"/>
        <v>0</v>
      </c>
      <c r="G15" s="214">
        <f t="shared" si="1"/>
        <v>0</v>
      </c>
      <c r="H15" s="138">
        <f t="shared" si="2"/>
        <v>0</v>
      </c>
      <c r="I15" s="214">
        <f t="shared" si="3"/>
        <v>0</v>
      </c>
      <c r="J15" s="142">
        <f t="shared" si="4"/>
        <v>0</v>
      </c>
      <c r="K15" s="148">
        <f t="shared" si="5"/>
        <v>0</v>
      </c>
      <c r="L15" s="28"/>
      <c r="M15" s="118">
        <v>0</v>
      </c>
      <c r="N15" s="119">
        <v>0</v>
      </c>
      <c r="O15" s="9"/>
      <c r="P15" s="118"/>
      <c r="Q15" s="119"/>
      <c r="U15" s="109"/>
      <c r="W15" s="109"/>
    </row>
    <row r="16" spans="1:23">
      <c r="A16" s="264">
        <f t="shared" ref="A16" si="6">A15+1</f>
        <v>5</v>
      </c>
      <c r="B16" s="296" t="s">
        <v>402</v>
      </c>
      <c r="C16" s="297" t="s">
        <v>54</v>
      </c>
      <c r="D16" s="138">
        <v>1</v>
      </c>
      <c r="E16" s="336">
        <v>10</v>
      </c>
      <c r="F16" s="217">
        <f t="shared" si="0"/>
        <v>0</v>
      </c>
      <c r="G16" s="214">
        <f t="shared" si="1"/>
        <v>0</v>
      </c>
      <c r="H16" s="138">
        <f t="shared" si="2"/>
        <v>0</v>
      </c>
      <c r="I16" s="214">
        <f t="shared" si="3"/>
        <v>0</v>
      </c>
      <c r="J16" s="166">
        <f t="shared" si="4"/>
        <v>0</v>
      </c>
      <c r="K16" s="148">
        <f t="shared" si="5"/>
        <v>0</v>
      </c>
      <c r="L16" s="28"/>
      <c r="M16" s="118">
        <v>0</v>
      </c>
      <c r="N16" s="119">
        <v>0</v>
      </c>
      <c r="O16" s="9"/>
      <c r="P16" s="118"/>
      <c r="Q16" s="119"/>
      <c r="U16" s="109"/>
      <c r="W16" s="109"/>
    </row>
    <row r="17" spans="1:23">
      <c r="A17" s="264">
        <f>A16+1</f>
        <v>6</v>
      </c>
      <c r="B17" s="296" t="s">
        <v>403</v>
      </c>
      <c r="C17" s="297" t="s">
        <v>53</v>
      </c>
      <c r="D17" s="138">
        <v>1</v>
      </c>
      <c r="E17" s="336">
        <v>1</v>
      </c>
      <c r="F17" s="217">
        <f t="shared" si="0"/>
        <v>0</v>
      </c>
      <c r="G17" s="214">
        <f t="shared" si="1"/>
        <v>0</v>
      </c>
      <c r="H17" s="138">
        <f t="shared" si="2"/>
        <v>0</v>
      </c>
      <c r="I17" s="214">
        <f t="shared" si="3"/>
        <v>0</v>
      </c>
      <c r="J17" s="142">
        <f t="shared" si="4"/>
        <v>0</v>
      </c>
      <c r="K17" s="148">
        <f t="shared" si="5"/>
        <v>0</v>
      </c>
      <c r="L17" s="28"/>
      <c r="M17" s="118">
        <v>0</v>
      </c>
      <c r="N17" s="119">
        <v>0</v>
      </c>
      <c r="O17" s="9"/>
      <c r="P17" s="118"/>
      <c r="Q17" s="119"/>
      <c r="U17" s="109"/>
      <c r="W17" s="109"/>
    </row>
    <row r="18" spans="1:23">
      <c r="A18" s="264">
        <f>A17+1</f>
        <v>7</v>
      </c>
      <c r="B18" s="296" t="s">
        <v>404</v>
      </c>
      <c r="C18" s="297" t="s">
        <v>53</v>
      </c>
      <c r="D18" s="138">
        <v>1</v>
      </c>
      <c r="E18" s="336">
        <v>1</v>
      </c>
      <c r="F18" s="217">
        <f t="shared" si="0"/>
        <v>0</v>
      </c>
      <c r="G18" s="214">
        <f t="shared" si="1"/>
        <v>0</v>
      </c>
      <c r="H18" s="138">
        <f t="shared" si="2"/>
        <v>0</v>
      </c>
      <c r="I18" s="214">
        <f t="shared" si="3"/>
        <v>0</v>
      </c>
      <c r="J18" s="142">
        <f t="shared" si="4"/>
        <v>0</v>
      </c>
      <c r="K18" s="148">
        <f t="shared" si="5"/>
        <v>0</v>
      </c>
      <c r="L18" s="28"/>
      <c r="M18" s="118">
        <v>0</v>
      </c>
      <c r="N18" s="119">
        <v>0</v>
      </c>
      <c r="O18" s="9"/>
      <c r="P18" s="118"/>
      <c r="Q18" s="119"/>
      <c r="U18" s="109"/>
      <c r="W18" s="109"/>
    </row>
    <row r="19" spans="1:23">
      <c r="A19" s="264">
        <f>A18+1</f>
        <v>8</v>
      </c>
      <c r="B19" s="296" t="s">
        <v>37</v>
      </c>
      <c r="C19" s="297" t="s">
        <v>54</v>
      </c>
      <c r="D19" s="138">
        <v>1</v>
      </c>
      <c r="E19" s="336">
        <v>73</v>
      </c>
      <c r="F19" s="217">
        <f t="shared" si="0"/>
        <v>0</v>
      </c>
      <c r="G19" s="214">
        <f t="shared" si="1"/>
        <v>0</v>
      </c>
      <c r="H19" s="138">
        <f t="shared" si="2"/>
        <v>0</v>
      </c>
      <c r="I19" s="214">
        <f t="shared" si="3"/>
        <v>0</v>
      </c>
      <c r="J19" s="142">
        <f t="shared" si="4"/>
        <v>0</v>
      </c>
      <c r="K19" s="148">
        <f t="shared" si="5"/>
        <v>0</v>
      </c>
      <c r="L19" s="28"/>
      <c r="M19" s="118">
        <v>0</v>
      </c>
      <c r="N19" s="119">
        <v>0</v>
      </c>
      <c r="O19" s="9"/>
      <c r="P19" s="118"/>
      <c r="Q19" s="119"/>
      <c r="U19" s="109"/>
      <c r="W19" s="109"/>
    </row>
    <row r="20" spans="1:23">
      <c r="A20" s="264">
        <f t="shared" ref="A20" si="7">A19+1</f>
        <v>9</v>
      </c>
      <c r="B20" s="296" t="s">
        <v>405</v>
      </c>
      <c r="C20" s="297" t="s">
        <v>54</v>
      </c>
      <c r="D20" s="138">
        <v>1</v>
      </c>
      <c r="E20" s="336">
        <v>14</v>
      </c>
      <c r="F20" s="217">
        <f t="shared" si="0"/>
        <v>0</v>
      </c>
      <c r="G20" s="214">
        <f t="shared" si="1"/>
        <v>0</v>
      </c>
      <c r="H20" s="138">
        <f t="shared" si="2"/>
        <v>0</v>
      </c>
      <c r="I20" s="214">
        <f t="shared" si="3"/>
        <v>0</v>
      </c>
      <c r="J20" s="142">
        <f t="shared" si="4"/>
        <v>0</v>
      </c>
      <c r="K20" s="148">
        <f t="shared" si="5"/>
        <v>0</v>
      </c>
      <c r="L20" s="28"/>
      <c r="M20" s="118">
        <v>0</v>
      </c>
      <c r="N20" s="119">
        <v>0</v>
      </c>
      <c r="O20" s="9"/>
      <c r="P20" s="118"/>
      <c r="Q20" s="119"/>
      <c r="U20" s="109"/>
      <c r="W20" s="109"/>
    </row>
    <row r="21" spans="1:23" ht="27">
      <c r="A21" s="264">
        <f>A20+1</f>
        <v>10</v>
      </c>
      <c r="B21" s="296" t="s">
        <v>406</v>
      </c>
      <c r="C21" s="297" t="s">
        <v>54</v>
      </c>
      <c r="D21" s="138">
        <v>1</v>
      </c>
      <c r="E21" s="336">
        <v>66</v>
      </c>
      <c r="F21" s="217">
        <f t="shared" si="0"/>
        <v>0</v>
      </c>
      <c r="G21" s="214">
        <f t="shared" si="1"/>
        <v>0</v>
      </c>
      <c r="H21" s="138">
        <f t="shared" si="2"/>
        <v>0</v>
      </c>
      <c r="I21" s="214">
        <f t="shared" si="3"/>
        <v>0</v>
      </c>
      <c r="J21" s="142">
        <f t="shared" si="4"/>
        <v>0</v>
      </c>
      <c r="K21" s="148">
        <f t="shared" si="5"/>
        <v>0</v>
      </c>
      <c r="L21" s="28"/>
      <c r="M21" s="118">
        <v>0</v>
      </c>
      <c r="N21" s="119">
        <v>0</v>
      </c>
      <c r="O21" s="9"/>
      <c r="P21" s="118"/>
      <c r="Q21" s="119"/>
      <c r="U21" s="109"/>
      <c r="W21" s="109"/>
    </row>
    <row r="22" spans="1:23">
      <c r="A22" s="264">
        <f>A21+1</f>
        <v>11</v>
      </c>
      <c r="B22" s="296" t="s">
        <v>407</v>
      </c>
      <c r="C22" s="297" t="s">
        <v>54</v>
      </c>
      <c r="D22" s="138">
        <v>1</v>
      </c>
      <c r="E22" s="336">
        <v>14</v>
      </c>
      <c r="F22" s="217">
        <f t="shared" si="0"/>
        <v>0</v>
      </c>
      <c r="G22" s="214">
        <f t="shared" si="1"/>
        <v>0</v>
      </c>
      <c r="H22" s="138">
        <f t="shared" si="2"/>
        <v>0</v>
      </c>
      <c r="I22" s="214">
        <f t="shared" si="3"/>
        <v>0</v>
      </c>
      <c r="J22" s="142">
        <f t="shared" si="4"/>
        <v>0</v>
      </c>
      <c r="K22" s="148">
        <f t="shared" si="5"/>
        <v>0</v>
      </c>
      <c r="L22" s="28"/>
      <c r="M22" s="118">
        <v>0</v>
      </c>
      <c r="N22" s="119">
        <v>0</v>
      </c>
      <c r="O22" s="9"/>
      <c r="P22" s="118"/>
      <c r="Q22" s="119"/>
      <c r="U22" s="109"/>
      <c r="W22" s="109"/>
    </row>
    <row r="23" spans="1:23">
      <c r="A23" s="264">
        <f t="shared" ref="A23" si="8">A22+1</f>
        <v>12</v>
      </c>
      <c r="B23" s="296" t="s">
        <v>408</v>
      </c>
      <c r="C23" s="297" t="s">
        <v>53</v>
      </c>
      <c r="D23" s="162">
        <v>1</v>
      </c>
      <c r="E23" s="336">
        <v>3</v>
      </c>
      <c r="F23" s="226">
        <f t="shared" si="0"/>
        <v>0</v>
      </c>
      <c r="G23" s="164">
        <f t="shared" si="1"/>
        <v>0</v>
      </c>
      <c r="H23" s="162">
        <f t="shared" si="2"/>
        <v>0</v>
      </c>
      <c r="I23" s="164">
        <f t="shared" si="3"/>
        <v>0</v>
      </c>
      <c r="J23" s="166">
        <f t="shared" si="4"/>
        <v>0</v>
      </c>
      <c r="K23" s="197">
        <f t="shared" si="5"/>
        <v>0</v>
      </c>
      <c r="L23" s="110"/>
      <c r="M23" s="118">
        <v>0</v>
      </c>
      <c r="N23" s="119">
        <v>0</v>
      </c>
      <c r="O23" s="9"/>
      <c r="P23" s="118"/>
      <c r="Q23" s="119"/>
      <c r="U23" s="109"/>
      <c r="W23" s="109"/>
    </row>
    <row r="24" spans="1:23">
      <c r="A24" s="264">
        <f>A23+1</f>
        <v>13</v>
      </c>
      <c r="B24" s="296" t="s">
        <v>38</v>
      </c>
      <c r="C24" s="297" t="s">
        <v>54</v>
      </c>
      <c r="D24" s="162">
        <v>1</v>
      </c>
      <c r="E24" s="336">
        <v>12</v>
      </c>
      <c r="F24" s="226">
        <f t="shared" si="0"/>
        <v>0</v>
      </c>
      <c r="G24" s="164">
        <f t="shared" si="1"/>
        <v>0</v>
      </c>
      <c r="H24" s="162">
        <f t="shared" si="2"/>
        <v>0</v>
      </c>
      <c r="I24" s="164">
        <f t="shared" si="3"/>
        <v>0</v>
      </c>
      <c r="J24" s="166">
        <f t="shared" si="4"/>
        <v>0</v>
      </c>
      <c r="K24" s="197">
        <f t="shared" si="5"/>
        <v>0</v>
      </c>
      <c r="L24" s="110"/>
      <c r="M24" s="118">
        <v>0</v>
      </c>
      <c r="N24" s="119">
        <v>0</v>
      </c>
      <c r="O24" s="9"/>
      <c r="P24" s="118"/>
      <c r="Q24" s="119"/>
      <c r="U24" s="109"/>
      <c r="W24" s="109"/>
    </row>
    <row r="25" spans="1:23">
      <c r="A25" s="264">
        <f>A24+1</f>
        <v>14</v>
      </c>
      <c r="B25" s="296" t="s">
        <v>409</v>
      </c>
      <c r="C25" s="297" t="s">
        <v>35</v>
      </c>
      <c r="D25" s="162">
        <v>1</v>
      </c>
      <c r="E25" s="336">
        <v>8350</v>
      </c>
      <c r="F25" s="226">
        <f t="shared" si="0"/>
        <v>0</v>
      </c>
      <c r="G25" s="164">
        <f t="shared" si="1"/>
        <v>0</v>
      </c>
      <c r="H25" s="162">
        <f t="shared" si="2"/>
        <v>0</v>
      </c>
      <c r="I25" s="164">
        <f t="shared" si="3"/>
        <v>0</v>
      </c>
      <c r="J25" s="166">
        <f t="shared" si="4"/>
        <v>0</v>
      </c>
      <c r="K25" s="197">
        <f t="shared" si="5"/>
        <v>0</v>
      </c>
      <c r="L25" s="110"/>
      <c r="M25" s="118">
        <v>0</v>
      </c>
      <c r="N25" s="119">
        <v>0</v>
      </c>
      <c r="O25" s="9"/>
      <c r="P25" s="118"/>
      <c r="Q25" s="119"/>
      <c r="U25" s="109"/>
      <c r="W25" s="109"/>
    </row>
    <row r="26" spans="1:23">
      <c r="A26" s="264">
        <f>A25+1</f>
        <v>15</v>
      </c>
      <c r="B26" s="296" t="s">
        <v>39</v>
      </c>
      <c r="C26" s="297" t="s">
        <v>35</v>
      </c>
      <c r="D26" s="138">
        <v>1</v>
      </c>
      <c r="E26" s="336">
        <v>24</v>
      </c>
      <c r="F26" s="217">
        <f t="shared" si="0"/>
        <v>0</v>
      </c>
      <c r="G26" s="214">
        <f t="shared" si="1"/>
        <v>0</v>
      </c>
      <c r="H26" s="138">
        <f t="shared" si="2"/>
        <v>0</v>
      </c>
      <c r="I26" s="214">
        <f t="shared" si="3"/>
        <v>0</v>
      </c>
      <c r="J26" s="142">
        <f t="shared" si="4"/>
        <v>0</v>
      </c>
      <c r="K26" s="148">
        <f t="shared" si="5"/>
        <v>0</v>
      </c>
      <c r="L26" s="28"/>
      <c r="M26" s="118">
        <v>0</v>
      </c>
      <c r="N26" s="119">
        <v>0</v>
      </c>
      <c r="O26" s="9"/>
      <c r="P26" s="118"/>
      <c r="Q26" s="119"/>
      <c r="U26" s="109"/>
      <c r="W26" s="109"/>
    </row>
    <row r="27" spans="1:23" s="33" customFormat="1" ht="17.399999999999999">
      <c r="A27" s="286"/>
      <c r="B27" s="298" t="s">
        <v>40</v>
      </c>
      <c r="C27" s="288"/>
      <c r="D27" s="335"/>
      <c r="E27" s="337"/>
      <c r="F27" s="190"/>
      <c r="G27" s="291"/>
      <c r="H27" s="190"/>
      <c r="I27" s="291"/>
      <c r="J27" s="291"/>
      <c r="K27" s="292"/>
      <c r="L27" s="32"/>
      <c r="M27" s="200"/>
      <c r="N27" s="201"/>
      <c r="O27" s="9"/>
      <c r="P27" s="200"/>
      <c r="Q27" s="201"/>
    </row>
    <row r="28" spans="1:23">
      <c r="A28" s="264">
        <f>A26+1</f>
        <v>16</v>
      </c>
      <c r="B28" s="296" t="s">
        <v>41</v>
      </c>
      <c r="C28" s="297" t="s">
        <v>54</v>
      </c>
      <c r="D28" s="138">
        <v>1</v>
      </c>
      <c r="E28" s="336">
        <v>64</v>
      </c>
      <c r="F28" s="217">
        <f t="shared" ref="F28:F34" si="9">M28/$J$4</f>
        <v>0</v>
      </c>
      <c r="G28" s="214">
        <f t="shared" ref="G28:G34" si="10">F28*E28</f>
        <v>0</v>
      </c>
      <c r="H28" s="138">
        <f t="shared" ref="H28:H34" si="11">N28/$J$4</f>
        <v>0</v>
      </c>
      <c r="I28" s="214">
        <f t="shared" ref="I28:I34" si="12">H28*E28</f>
        <v>0</v>
      </c>
      <c r="J28" s="142">
        <f t="shared" ref="J28:J34" si="13">G28+I28</f>
        <v>0</v>
      </c>
      <c r="K28" s="148">
        <f t="shared" ref="K28:K34" si="14">J28/E28</f>
        <v>0</v>
      </c>
      <c r="L28" s="28"/>
      <c r="M28" s="118">
        <v>0</v>
      </c>
      <c r="N28" s="119">
        <v>0</v>
      </c>
      <c r="O28" s="9"/>
      <c r="P28" s="118"/>
      <c r="Q28" s="119"/>
      <c r="U28" s="109"/>
      <c r="W28" s="109"/>
    </row>
    <row r="29" spans="1:23">
      <c r="A29" s="264">
        <f t="shared" ref="A29:A34" si="15">A28+1</f>
        <v>17</v>
      </c>
      <c r="B29" s="296" t="s">
        <v>42</v>
      </c>
      <c r="C29" s="297" t="s">
        <v>54</v>
      </c>
      <c r="D29" s="138">
        <v>1</v>
      </c>
      <c r="E29" s="336">
        <v>25</v>
      </c>
      <c r="F29" s="217">
        <f t="shared" si="9"/>
        <v>0</v>
      </c>
      <c r="G29" s="214">
        <f t="shared" si="10"/>
        <v>0</v>
      </c>
      <c r="H29" s="138">
        <f t="shared" si="11"/>
        <v>0</v>
      </c>
      <c r="I29" s="214">
        <f t="shared" si="12"/>
        <v>0</v>
      </c>
      <c r="J29" s="142">
        <f t="shared" si="13"/>
        <v>0</v>
      </c>
      <c r="K29" s="148">
        <f t="shared" si="14"/>
        <v>0</v>
      </c>
      <c r="L29" s="28"/>
      <c r="M29" s="118">
        <v>0</v>
      </c>
      <c r="N29" s="119">
        <v>0</v>
      </c>
      <c r="O29" s="9"/>
      <c r="P29" s="118"/>
      <c r="Q29" s="119"/>
      <c r="U29" s="109"/>
      <c r="W29" s="109"/>
    </row>
    <row r="30" spans="1:23">
      <c r="A30" s="264">
        <f t="shared" si="15"/>
        <v>18</v>
      </c>
      <c r="B30" s="296" t="s">
        <v>43</v>
      </c>
      <c r="C30" s="297" t="s">
        <v>54</v>
      </c>
      <c r="D30" s="138">
        <v>1</v>
      </c>
      <c r="E30" s="336">
        <v>15</v>
      </c>
      <c r="F30" s="217">
        <f t="shared" si="9"/>
        <v>0</v>
      </c>
      <c r="G30" s="214">
        <f t="shared" si="10"/>
        <v>0</v>
      </c>
      <c r="H30" s="138">
        <f t="shared" si="11"/>
        <v>0</v>
      </c>
      <c r="I30" s="214">
        <f t="shared" si="12"/>
        <v>0</v>
      </c>
      <c r="J30" s="166">
        <f t="shared" si="13"/>
        <v>0</v>
      </c>
      <c r="K30" s="148">
        <f t="shared" si="14"/>
        <v>0</v>
      </c>
      <c r="L30" s="28"/>
      <c r="M30" s="118">
        <v>0</v>
      </c>
      <c r="N30" s="119">
        <v>0</v>
      </c>
      <c r="O30" s="9"/>
      <c r="P30" s="118"/>
      <c r="Q30" s="119"/>
      <c r="U30" s="109"/>
      <c r="W30" s="109"/>
    </row>
    <row r="31" spans="1:23">
      <c r="A31" s="264">
        <f t="shared" si="15"/>
        <v>19</v>
      </c>
      <c r="B31" s="296" t="s">
        <v>44</v>
      </c>
      <c r="C31" s="297" t="s">
        <v>35</v>
      </c>
      <c r="D31" s="138">
        <v>1</v>
      </c>
      <c r="E31" s="336">
        <v>1200</v>
      </c>
      <c r="F31" s="217">
        <f t="shared" si="9"/>
        <v>0</v>
      </c>
      <c r="G31" s="214">
        <f t="shared" si="10"/>
        <v>0</v>
      </c>
      <c r="H31" s="138">
        <f t="shared" si="11"/>
        <v>0</v>
      </c>
      <c r="I31" s="214">
        <f t="shared" si="12"/>
        <v>0</v>
      </c>
      <c r="J31" s="142">
        <f t="shared" si="13"/>
        <v>0</v>
      </c>
      <c r="K31" s="148">
        <f t="shared" si="14"/>
        <v>0</v>
      </c>
      <c r="L31" s="28"/>
      <c r="M31" s="118">
        <v>0</v>
      </c>
      <c r="N31" s="119">
        <v>0</v>
      </c>
      <c r="O31" s="9"/>
      <c r="P31" s="118"/>
      <c r="Q31" s="119"/>
      <c r="U31" s="109"/>
      <c r="W31" s="109"/>
    </row>
    <row r="32" spans="1:23">
      <c r="A32" s="264">
        <f t="shared" si="15"/>
        <v>20</v>
      </c>
      <c r="B32" s="296" t="s">
        <v>45</v>
      </c>
      <c r="C32" s="297" t="s">
        <v>53</v>
      </c>
      <c r="D32" s="138">
        <v>1</v>
      </c>
      <c r="E32" s="336">
        <v>1</v>
      </c>
      <c r="F32" s="217">
        <f t="shared" si="9"/>
        <v>0</v>
      </c>
      <c r="G32" s="214">
        <f t="shared" si="10"/>
        <v>0</v>
      </c>
      <c r="H32" s="138">
        <f t="shared" si="11"/>
        <v>0</v>
      </c>
      <c r="I32" s="214">
        <f t="shared" si="12"/>
        <v>0</v>
      </c>
      <c r="J32" s="142">
        <f t="shared" si="13"/>
        <v>0</v>
      </c>
      <c r="K32" s="148">
        <f t="shared" si="14"/>
        <v>0</v>
      </c>
      <c r="L32" s="28"/>
      <c r="M32" s="118">
        <v>0</v>
      </c>
      <c r="N32" s="119">
        <v>0</v>
      </c>
      <c r="O32" s="9"/>
      <c r="P32" s="118"/>
      <c r="Q32" s="119"/>
      <c r="U32" s="109"/>
      <c r="W32" s="109"/>
    </row>
    <row r="33" spans="1:23">
      <c r="A33" s="264">
        <f t="shared" si="15"/>
        <v>21</v>
      </c>
      <c r="B33" s="296" t="s">
        <v>46</v>
      </c>
      <c r="C33" s="297" t="s">
        <v>53</v>
      </c>
      <c r="D33" s="138">
        <v>1</v>
      </c>
      <c r="E33" s="336">
        <v>1</v>
      </c>
      <c r="F33" s="217">
        <f t="shared" si="9"/>
        <v>0</v>
      </c>
      <c r="G33" s="214">
        <f t="shared" si="10"/>
        <v>0</v>
      </c>
      <c r="H33" s="138">
        <f t="shared" si="11"/>
        <v>0</v>
      </c>
      <c r="I33" s="214">
        <f t="shared" si="12"/>
        <v>0</v>
      </c>
      <c r="J33" s="142">
        <f t="shared" si="13"/>
        <v>0</v>
      </c>
      <c r="K33" s="148">
        <f t="shared" si="14"/>
        <v>0</v>
      </c>
      <c r="L33" s="28"/>
      <c r="M33" s="118">
        <v>0</v>
      </c>
      <c r="N33" s="119">
        <v>0</v>
      </c>
      <c r="O33" s="9"/>
      <c r="P33" s="118"/>
      <c r="Q33" s="119"/>
      <c r="U33" s="109"/>
      <c r="W33" s="109"/>
    </row>
    <row r="34" spans="1:23">
      <c r="A34" s="264">
        <f t="shared" si="15"/>
        <v>22</v>
      </c>
      <c r="B34" s="296" t="s">
        <v>47</v>
      </c>
      <c r="C34" s="297" t="s">
        <v>53</v>
      </c>
      <c r="D34" s="138">
        <v>1</v>
      </c>
      <c r="E34" s="336">
        <v>2</v>
      </c>
      <c r="F34" s="217">
        <f t="shared" si="9"/>
        <v>0</v>
      </c>
      <c r="G34" s="214">
        <f t="shared" si="10"/>
        <v>0</v>
      </c>
      <c r="H34" s="138">
        <f t="shared" si="11"/>
        <v>0</v>
      </c>
      <c r="I34" s="214">
        <f t="shared" si="12"/>
        <v>0</v>
      </c>
      <c r="J34" s="142">
        <f t="shared" si="13"/>
        <v>0</v>
      </c>
      <c r="K34" s="148">
        <f t="shared" si="14"/>
        <v>0</v>
      </c>
      <c r="L34" s="28"/>
      <c r="M34" s="118">
        <v>0</v>
      </c>
      <c r="N34" s="119">
        <v>0</v>
      </c>
      <c r="O34" s="9"/>
      <c r="P34" s="118"/>
      <c r="Q34" s="119"/>
      <c r="U34" s="109"/>
      <c r="W34" s="109"/>
    </row>
    <row r="35" spans="1:23" s="33" customFormat="1" ht="17.399999999999999">
      <c r="A35" s="286"/>
      <c r="B35" s="299" t="s">
        <v>48</v>
      </c>
      <c r="C35" s="288"/>
      <c r="D35" s="335"/>
      <c r="E35" s="337"/>
      <c r="F35" s="190"/>
      <c r="G35" s="291"/>
      <c r="H35" s="190"/>
      <c r="I35" s="291"/>
      <c r="J35" s="291"/>
      <c r="K35" s="292"/>
      <c r="L35" s="32"/>
      <c r="M35" s="200"/>
      <c r="N35" s="201"/>
      <c r="O35" s="9"/>
      <c r="P35" s="200"/>
      <c r="Q35" s="201"/>
    </row>
    <row r="36" spans="1:23">
      <c r="A36" s="264">
        <f>A34+1</f>
        <v>23</v>
      </c>
      <c r="B36" s="300" t="s">
        <v>49</v>
      </c>
      <c r="C36" s="297"/>
      <c r="D36" s="138"/>
      <c r="E36" s="336"/>
      <c r="F36" s="217"/>
      <c r="G36" s="214"/>
      <c r="H36" s="138"/>
      <c r="I36" s="214"/>
      <c r="J36" s="142"/>
      <c r="K36" s="148"/>
      <c r="L36" s="28"/>
      <c r="M36" s="118"/>
      <c r="N36" s="119"/>
      <c r="O36" s="9"/>
      <c r="P36" s="118"/>
      <c r="Q36" s="119"/>
    </row>
    <row r="37" spans="1:23" ht="31.95" customHeight="1">
      <c r="A37" s="264">
        <f>A36+1</f>
        <v>24</v>
      </c>
      <c r="B37" s="296" t="s">
        <v>410</v>
      </c>
      <c r="C37" s="297" t="s">
        <v>53</v>
      </c>
      <c r="D37" s="138">
        <v>1</v>
      </c>
      <c r="E37" s="338">
        <v>40</v>
      </c>
      <c r="F37" s="217">
        <f t="shared" ref="F37:F45" si="16">M37/$J$4</f>
        <v>0</v>
      </c>
      <c r="G37" s="214">
        <f t="shared" ref="G37:G45" si="17">F37*E37</f>
        <v>0</v>
      </c>
      <c r="H37" s="138">
        <f t="shared" ref="H37:H45" si="18">N37/$J$4</f>
        <v>0</v>
      </c>
      <c r="I37" s="214">
        <f t="shared" ref="I37:I45" si="19">H37*E37</f>
        <v>0</v>
      </c>
      <c r="J37" s="142">
        <f t="shared" ref="J37:J45" si="20">G37+I37</f>
        <v>0</v>
      </c>
      <c r="K37" s="148">
        <f t="shared" ref="K37:K45" si="21">J37/E37</f>
        <v>0</v>
      </c>
      <c r="L37" s="28"/>
      <c r="M37" s="118">
        <v>0</v>
      </c>
      <c r="N37" s="119">
        <v>0</v>
      </c>
      <c r="O37" s="9"/>
      <c r="P37" s="118"/>
      <c r="Q37" s="119"/>
      <c r="U37" s="109"/>
      <c r="W37" s="109"/>
    </row>
    <row r="38" spans="1:23">
      <c r="A38" s="264">
        <f t="shared" ref="A38:A43" si="22">A37+1</f>
        <v>25</v>
      </c>
      <c r="B38" s="296" t="s">
        <v>411</v>
      </c>
      <c r="C38" s="297" t="s">
        <v>53</v>
      </c>
      <c r="D38" s="138">
        <v>1</v>
      </c>
      <c r="E38" s="338">
        <v>1</v>
      </c>
      <c r="F38" s="217">
        <f t="shared" si="16"/>
        <v>0</v>
      </c>
      <c r="G38" s="214">
        <f t="shared" si="17"/>
        <v>0</v>
      </c>
      <c r="H38" s="138">
        <f t="shared" si="18"/>
        <v>0</v>
      </c>
      <c r="I38" s="214">
        <f t="shared" si="19"/>
        <v>0</v>
      </c>
      <c r="J38" s="142">
        <f t="shared" si="20"/>
        <v>0</v>
      </c>
      <c r="K38" s="148">
        <f t="shared" si="21"/>
        <v>0</v>
      </c>
      <c r="L38" s="28"/>
      <c r="M38" s="118">
        <v>0</v>
      </c>
      <c r="N38" s="119">
        <v>0</v>
      </c>
      <c r="O38" s="9"/>
      <c r="P38" s="118"/>
      <c r="Q38" s="119"/>
      <c r="U38" s="109"/>
      <c r="W38" s="109"/>
    </row>
    <row r="39" spans="1:23">
      <c r="A39" s="264">
        <f t="shared" si="22"/>
        <v>26</v>
      </c>
      <c r="B39" s="296" t="s">
        <v>412</v>
      </c>
      <c r="C39" s="297" t="s">
        <v>53</v>
      </c>
      <c r="D39" s="138">
        <v>1</v>
      </c>
      <c r="E39" s="338">
        <v>1</v>
      </c>
      <c r="F39" s="217">
        <f t="shared" si="16"/>
        <v>0</v>
      </c>
      <c r="G39" s="214">
        <f t="shared" si="17"/>
        <v>0</v>
      </c>
      <c r="H39" s="138">
        <f t="shared" si="18"/>
        <v>0</v>
      </c>
      <c r="I39" s="214">
        <f t="shared" si="19"/>
        <v>0</v>
      </c>
      <c r="J39" s="142">
        <f t="shared" si="20"/>
        <v>0</v>
      </c>
      <c r="K39" s="148">
        <f t="shared" si="21"/>
        <v>0</v>
      </c>
      <c r="L39" s="28"/>
      <c r="M39" s="118">
        <v>0</v>
      </c>
      <c r="N39" s="119">
        <v>0</v>
      </c>
      <c r="O39" s="9"/>
      <c r="P39" s="118"/>
      <c r="Q39" s="119"/>
      <c r="U39" s="109"/>
      <c r="W39" s="109"/>
    </row>
    <row r="40" spans="1:23">
      <c r="A40" s="264">
        <f t="shared" si="22"/>
        <v>27</v>
      </c>
      <c r="B40" s="296" t="s">
        <v>413</v>
      </c>
      <c r="C40" s="297" t="s">
        <v>53</v>
      </c>
      <c r="D40" s="138">
        <v>1</v>
      </c>
      <c r="E40" s="338">
        <v>1</v>
      </c>
      <c r="F40" s="217">
        <f t="shared" si="16"/>
        <v>0</v>
      </c>
      <c r="G40" s="214">
        <f t="shared" si="17"/>
        <v>0</v>
      </c>
      <c r="H40" s="138">
        <f t="shared" si="18"/>
        <v>0</v>
      </c>
      <c r="I40" s="214">
        <f t="shared" si="19"/>
        <v>0</v>
      </c>
      <c r="J40" s="142">
        <f t="shared" si="20"/>
        <v>0</v>
      </c>
      <c r="K40" s="148">
        <f t="shared" si="21"/>
        <v>0</v>
      </c>
      <c r="L40" s="28"/>
      <c r="M40" s="118">
        <v>0</v>
      </c>
      <c r="N40" s="119">
        <v>0</v>
      </c>
      <c r="O40" s="9"/>
      <c r="P40" s="118"/>
      <c r="Q40" s="119"/>
      <c r="U40" s="109"/>
      <c r="W40" s="109"/>
    </row>
    <row r="41" spans="1:23">
      <c r="A41" s="264">
        <f t="shared" si="22"/>
        <v>28</v>
      </c>
      <c r="B41" s="296" t="s">
        <v>414</v>
      </c>
      <c r="C41" s="297" t="s">
        <v>53</v>
      </c>
      <c r="D41" s="138">
        <v>1</v>
      </c>
      <c r="E41" s="338">
        <v>1</v>
      </c>
      <c r="F41" s="217">
        <f t="shared" si="16"/>
        <v>0</v>
      </c>
      <c r="G41" s="214">
        <f t="shared" si="17"/>
        <v>0</v>
      </c>
      <c r="H41" s="138">
        <f t="shared" si="18"/>
        <v>0</v>
      </c>
      <c r="I41" s="214">
        <f t="shared" si="19"/>
        <v>0</v>
      </c>
      <c r="J41" s="142">
        <f t="shared" si="20"/>
        <v>0</v>
      </c>
      <c r="K41" s="148">
        <f t="shared" si="21"/>
        <v>0</v>
      </c>
      <c r="L41" s="28"/>
      <c r="M41" s="118">
        <v>0</v>
      </c>
      <c r="N41" s="119">
        <v>0</v>
      </c>
      <c r="O41" s="9"/>
      <c r="P41" s="118"/>
      <c r="Q41" s="119"/>
      <c r="U41" s="109"/>
      <c r="W41" s="109"/>
    </row>
    <row r="42" spans="1:23">
      <c r="A42" s="264">
        <f>A41+1</f>
        <v>29</v>
      </c>
      <c r="B42" s="296" t="s">
        <v>415</v>
      </c>
      <c r="C42" s="297" t="s">
        <v>53</v>
      </c>
      <c r="D42" s="138">
        <v>1</v>
      </c>
      <c r="E42" s="338">
        <v>1</v>
      </c>
      <c r="F42" s="217">
        <f t="shared" si="16"/>
        <v>0</v>
      </c>
      <c r="G42" s="214">
        <f t="shared" si="17"/>
        <v>0</v>
      </c>
      <c r="H42" s="138">
        <f t="shared" si="18"/>
        <v>0</v>
      </c>
      <c r="I42" s="214">
        <f t="shared" si="19"/>
        <v>0</v>
      </c>
      <c r="J42" s="142">
        <f t="shared" si="20"/>
        <v>0</v>
      </c>
      <c r="K42" s="148">
        <f t="shared" si="21"/>
        <v>0</v>
      </c>
      <c r="L42" s="28"/>
      <c r="M42" s="118">
        <v>0</v>
      </c>
      <c r="N42" s="119">
        <v>0</v>
      </c>
      <c r="O42" s="9"/>
      <c r="P42" s="118"/>
      <c r="Q42" s="119"/>
      <c r="U42" s="109"/>
      <c r="W42" s="109"/>
    </row>
    <row r="43" spans="1:23">
      <c r="A43" s="264">
        <f t="shared" si="22"/>
        <v>30</v>
      </c>
      <c r="B43" s="296" t="s">
        <v>416</v>
      </c>
      <c r="C43" s="297" t="s">
        <v>53</v>
      </c>
      <c r="D43" s="138">
        <v>1</v>
      </c>
      <c r="E43" s="338">
        <v>1</v>
      </c>
      <c r="F43" s="217">
        <f t="shared" si="16"/>
        <v>0</v>
      </c>
      <c r="G43" s="214">
        <f t="shared" si="17"/>
        <v>0</v>
      </c>
      <c r="H43" s="138">
        <f t="shared" si="18"/>
        <v>0</v>
      </c>
      <c r="I43" s="214">
        <f t="shared" si="19"/>
        <v>0</v>
      </c>
      <c r="J43" s="142">
        <f t="shared" si="20"/>
        <v>0</v>
      </c>
      <c r="K43" s="148">
        <f t="shared" si="21"/>
        <v>0</v>
      </c>
      <c r="L43" s="28"/>
      <c r="M43" s="118">
        <v>0</v>
      </c>
      <c r="N43" s="119">
        <v>0</v>
      </c>
      <c r="O43" s="9"/>
      <c r="P43" s="118"/>
      <c r="Q43" s="119"/>
      <c r="U43" s="109"/>
      <c r="W43" s="109"/>
    </row>
    <row r="44" spans="1:23">
      <c r="A44" s="264">
        <f>A43+1</f>
        <v>31</v>
      </c>
      <c r="B44" s="296" t="s">
        <v>417</v>
      </c>
      <c r="C44" s="297" t="s">
        <v>53</v>
      </c>
      <c r="D44" s="138">
        <v>1</v>
      </c>
      <c r="E44" s="338">
        <v>2</v>
      </c>
      <c r="F44" s="217">
        <f t="shared" si="16"/>
        <v>0</v>
      </c>
      <c r="G44" s="214">
        <f t="shared" si="17"/>
        <v>0</v>
      </c>
      <c r="H44" s="138">
        <f t="shared" si="18"/>
        <v>0</v>
      </c>
      <c r="I44" s="214">
        <f t="shared" si="19"/>
        <v>0</v>
      </c>
      <c r="J44" s="142">
        <f t="shared" si="20"/>
        <v>0</v>
      </c>
      <c r="K44" s="148">
        <f t="shared" si="21"/>
        <v>0</v>
      </c>
      <c r="L44" s="28"/>
      <c r="M44" s="118">
        <v>0</v>
      </c>
      <c r="N44" s="119">
        <v>0</v>
      </c>
      <c r="O44" s="9"/>
      <c r="P44" s="118"/>
      <c r="Q44" s="119"/>
      <c r="U44" s="109"/>
      <c r="W44" s="109"/>
    </row>
    <row r="45" spans="1:23">
      <c r="A45" s="264">
        <f>A44+1</f>
        <v>32</v>
      </c>
      <c r="B45" s="296" t="s">
        <v>418</v>
      </c>
      <c r="C45" s="297" t="s">
        <v>53</v>
      </c>
      <c r="D45" s="138">
        <v>1</v>
      </c>
      <c r="E45" s="338">
        <v>4</v>
      </c>
      <c r="F45" s="217">
        <f t="shared" si="16"/>
        <v>0</v>
      </c>
      <c r="G45" s="214">
        <f t="shared" si="17"/>
        <v>0</v>
      </c>
      <c r="H45" s="138">
        <f t="shared" si="18"/>
        <v>0</v>
      </c>
      <c r="I45" s="214">
        <f t="shared" si="19"/>
        <v>0</v>
      </c>
      <c r="J45" s="142">
        <f t="shared" si="20"/>
        <v>0</v>
      </c>
      <c r="K45" s="148">
        <f t="shared" si="21"/>
        <v>0</v>
      </c>
      <c r="L45" s="28"/>
      <c r="M45" s="118">
        <v>0</v>
      </c>
      <c r="N45" s="119">
        <v>0</v>
      </c>
      <c r="O45" s="9"/>
      <c r="P45" s="118"/>
      <c r="Q45" s="119"/>
      <c r="U45" s="109"/>
      <c r="W45" s="109"/>
    </row>
    <row r="46" spans="1:23">
      <c r="A46" s="264">
        <f>A45+1</f>
        <v>33</v>
      </c>
      <c r="B46" s="296" t="s">
        <v>419</v>
      </c>
      <c r="C46" s="297" t="s">
        <v>53</v>
      </c>
      <c r="D46" s="138">
        <v>1</v>
      </c>
      <c r="E46" s="338">
        <v>1</v>
      </c>
      <c r="F46" s="217">
        <f t="shared" ref="F46" si="23">M46/$J$4</f>
        <v>0</v>
      </c>
      <c r="G46" s="214">
        <f t="shared" ref="G46" si="24">F46*E46</f>
        <v>0</v>
      </c>
      <c r="H46" s="138">
        <f t="shared" ref="H46" si="25">N46/$J$4</f>
        <v>0</v>
      </c>
      <c r="I46" s="214">
        <f t="shared" ref="I46" si="26">H46*E46</f>
        <v>0</v>
      </c>
      <c r="J46" s="142">
        <f t="shared" ref="J46" si="27">G46+I46</f>
        <v>0</v>
      </c>
      <c r="K46" s="148">
        <f t="shared" ref="K46" si="28">J46/E46</f>
        <v>0</v>
      </c>
      <c r="L46" s="28"/>
      <c r="M46" s="118">
        <v>0</v>
      </c>
      <c r="N46" s="119">
        <v>0</v>
      </c>
      <c r="O46" s="9"/>
      <c r="P46" s="118"/>
      <c r="Q46" s="119"/>
      <c r="U46" s="109"/>
      <c r="W46" s="109"/>
    </row>
    <row r="47" spans="1:23">
      <c r="A47" s="264">
        <f>A46+1</f>
        <v>34</v>
      </c>
      <c r="B47" s="300" t="s">
        <v>50</v>
      </c>
      <c r="C47" s="297"/>
      <c r="D47" s="138"/>
      <c r="E47" s="338"/>
      <c r="F47" s="217"/>
      <c r="G47" s="214"/>
      <c r="H47" s="138"/>
      <c r="I47" s="214"/>
      <c r="J47" s="142"/>
      <c r="K47" s="148"/>
      <c r="L47" s="28"/>
      <c r="M47" s="118"/>
      <c r="N47" s="119"/>
      <c r="O47" s="9"/>
      <c r="P47" s="118"/>
      <c r="Q47" s="119"/>
    </row>
    <row r="48" spans="1:23" ht="27">
      <c r="A48" s="264">
        <f t="shared" ref="A48:A51" si="29">A47+1</f>
        <v>35</v>
      </c>
      <c r="B48" s="296" t="s">
        <v>420</v>
      </c>
      <c r="C48" s="297" t="s">
        <v>53</v>
      </c>
      <c r="D48" s="138">
        <v>1</v>
      </c>
      <c r="E48" s="338">
        <v>29</v>
      </c>
      <c r="F48" s="217">
        <f t="shared" ref="F48" si="30">M48/$J$4</f>
        <v>0</v>
      </c>
      <c r="G48" s="214">
        <f t="shared" ref="G48" si="31">F48*E48</f>
        <v>0</v>
      </c>
      <c r="H48" s="138">
        <f t="shared" ref="H48" si="32">N48/$J$4</f>
        <v>0</v>
      </c>
      <c r="I48" s="214">
        <f t="shared" ref="I48" si="33">H48*E48</f>
        <v>0</v>
      </c>
      <c r="J48" s="142">
        <f t="shared" ref="J48" si="34">G48+I48</f>
        <v>0</v>
      </c>
      <c r="K48" s="148">
        <f t="shared" ref="K48" si="35">J48/E48</f>
        <v>0</v>
      </c>
      <c r="L48" s="28"/>
      <c r="M48" s="118">
        <v>0</v>
      </c>
      <c r="N48" s="119">
        <v>0</v>
      </c>
      <c r="O48" s="9"/>
      <c r="P48" s="118"/>
      <c r="Q48" s="119"/>
      <c r="U48" s="109"/>
      <c r="W48" s="109"/>
    </row>
    <row r="49" spans="1:23">
      <c r="A49" s="264">
        <f t="shared" si="29"/>
        <v>36</v>
      </c>
      <c r="B49" s="300" t="s">
        <v>51</v>
      </c>
      <c r="C49" s="297"/>
      <c r="D49" s="138"/>
      <c r="E49" s="338"/>
      <c r="F49" s="217"/>
      <c r="G49" s="214"/>
      <c r="H49" s="138"/>
      <c r="I49" s="214"/>
      <c r="J49" s="142"/>
      <c r="K49" s="148"/>
      <c r="L49" s="28"/>
      <c r="M49" s="118"/>
      <c r="N49" s="119"/>
      <c r="O49" s="9"/>
      <c r="P49" s="118"/>
      <c r="Q49" s="119"/>
    </row>
    <row r="50" spans="1:23" ht="27">
      <c r="A50" s="264">
        <f t="shared" si="29"/>
        <v>37</v>
      </c>
      <c r="B50" s="296" t="s">
        <v>420</v>
      </c>
      <c r="C50" s="297" t="s">
        <v>53</v>
      </c>
      <c r="D50" s="138">
        <v>1</v>
      </c>
      <c r="E50" s="338">
        <v>11</v>
      </c>
      <c r="F50" s="217">
        <f t="shared" ref="F50:F52" si="36">M50/$J$4</f>
        <v>0</v>
      </c>
      <c r="G50" s="214">
        <f t="shared" ref="G50:G52" si="37">F50*E50</f>
        <v>0</v>
      </c>
      <c r="H50" s="138">
        <f t="shared" ref="H50:H52" si="38">N50/$J$4</f>
        <v>0</v>
      </c>
      <c r="I50" s="214">
        <f t="shared" ref="I50:I52" si="39">H50*E50</f>
        <v>0</v>
      </c>
      <c r="J50" s="142">
        <f t="shared" ref="J50:J52" si="40">G50+I50</f>
        <v>0</v>
      </c>
      <c r="K50" s="148">
        <f t="shared" ref="K50:K52" si="41">J50/E50</f>
        <v>0</v>
      </c>
      <c r="L50" s="28"/>
      <c r="M50" s="118">
        <v>0</v>
      </c>
      <c r="N50" s="119">
        <v>0</v>
      </c>
      <c r="O50" s="9"/>
      <c r="P50" s="118"/>
      <c r="Q50" s="119"/>
      <c r="U50" s="109"/>
      <c r="W50" s="109"/>
    </row>
    <row r="51" spans="1:23">
      <c r="A51" s="264">
        <f t="shared" si="29"/>
        <v>38</v>
      </c>
      <c r="B51" s="300" t="s">
        <v>52</v>
      </c>
      <c r="C51" s="297"/>
      <c r="D51" s="138"/>
      <c r="E51" s="338"/>
      <c r="F51" s="217"/>
      <c r="G51" s="214"/>
      <c r="H51" s="138"/>
      <c r="I51" s="214"/>
      <c r="J51" s="142"/>
      <c r="K51" s="148"/>
      <c r="L51" s="28"/>
      <c r="M51" s="118"/>
      <c r="N51" s="119"/>
      <c r="O51" s="9"/>
      <c r="P51" s="118"/>
      <c r="Q51" s="119"/>
    </row>
    <row r="52" spans="1:23" ht="27.6" thickBot="1">
      <c r="A52" s="275">
        <f>A51+1</f>
        <v>39</v>
      </c>
      <c r="B52" s="301" t="s">
        <v>420</v>
      </c>
      <c r="C52" s="302" t="s">
        <v>53</v>
      </c>
      <c r="D52" s="179">
        <v>1</v>
      </c>
      <c r="E52" s="339">
        <v>6</v>
      </c>
      <c r="F52" s="218">
        <f t="shared" si="36"/>
        <v>0</v>
      </c>
      <c r="G52" s="213">
        <f t="shared" si="37"/>
        <v>0</v>
      </c>
      <c r="H52" s="179">
        <f t="shared" si="38"/>
        <v>0</v>
      </c>
      <c r="I52" s="213">
        <f t="shared" si="39"/>
        <v>0</v>
      </c>
      <c r="J52" s="150">
        <f t="shared" si="40"/>
        <v>0</v>
      </c>
      <c r="K52" s="151">
        <f t="shared" si="41"/>
        <v>0</v>
      </c>
      <c r="L52" s="28"/>
      <c r="M52" s="159">
        <v>0</v>
      </c>
      <c r="N52" s="160">
        <v>0</v>
      </c>
      <c r="O52" s="9"/>
      <c r="P52" s="159"/>
      <c r="Q52" s="160"/>
      <c r="U52" s="109"/>
      <c r="W52" s="109"/>
    </row>
    <row r="53" spans="1:23" ht="16.2" thickBot="1">
      <c r="F53" s="34"/>
      <c r="G53" s="96">
        <f>SUM(G12:G52)</f>
        <v>0</v>
      </c>
      <c r="H53" s="83"/>
      <c r="I53" s="96">
        <f>SUM(I12:I52)</f>
        <v>0</v>
      </c>
      <c r="J53" s="97"/>
      <c r="K53" s="303"/>
      <c r="M53" s="36"/>
      <c r="N53" s="36"/>
      <c r="P53" s="36"/>
      <c r="Q53" s="36"/>
    </row>
    <row r="54" spans="1:23" ht="16.2" thickBot="1">
      <c r="F54" s="37"/>
      <c r="G54" s="85" t="s">
        <v>20</v>
      </c>
      <c r="H54" s="219">
        <v>0</v>
      </c>
      <c r="I54" s="251"/>
      <c r="J54" s="39">
        <f>H54*G53</f>
        <v>0</v>
      </c>
      <c r="K54" s="303"/>
      <c r="M54" s="36"/>
      <c r="N54" s="36"/>
      <c r="P54" s="36"/>
      <c r="Q54" s="36"/>
    </row>
    <row r="55" spans="1:23" ht="16.2" thickBot="1">
      <c r="F55" s="34"/>
      <c r="G55" s="40"/>
      <c r="H55" s="220"/>
      <c r="I55" s="252"/>
      <c r="J55" s="41"/>
      <c r="K55" s="303"/>
      <c r="M55" s="36"/>
      <c r="N55" s="36"/>
      <c r="P55" s="36"/>
      <c r="Q55" s="36"/>
    </row>
    <row r="56" spans="1:23" ht="16.2" thickBot="1">
      <c r="F56" s="37"/>
      <c r="G56" s="38" t="s">
        <v>21</v>
      </c>
      <c r="H56" s="219"/>
      <c r="I56" s="251"/>
      <c r="J56" s="39">
        <f>SUM(J11:J54)</f>
        <v>0</v>
      </c>
      <c r="K56" s="303"/>
      <c r="M56" s="36"/>
      <c r="N56" s="36"/>
      <c r="P56" s="36"/>
      <c r="Q56" s="36"/>
    </row>
    <row r="57" spans="1:23" ht="16.2" thickBot="1">
      <c r="F57" s="42"/>
      <c r="G57" s="43"/>
      <c r="H57" s="221"/>
      <c r="I57" s="253"/>
      <c r="J57" s="44"/>
      <c r="K57" s="303"/>
      <c r="M57" s="36"/>
      <c r="N57" s="36"/>
      <c r="P57" s="36"/>
      <c r="Q57" s="36"/>
    </row>
    <row r="58" spans="1:23">
      <c r="F58" s="45"/>
      <c r="G58" s="86" t="s">
        <v>22</v>
      </c>
      <c r="H58" s="222">
        <v>0</v>
      </c>
      <c r="I58" s="254"/>
      <c r="J58" s="47">
        <f>J56*H58</f>
        <v>0</v>
      </c>
      <c r="K58" s="303"/>
      <c r="M58" s="36"/>
      <c r="N58" s="36"/>
      <c r="P58" s="36"/>
      <c r="Q58" s="36"/>
    </row>
    <row r="59" spans="1:23" ht="16.2" thickBot="1">
      <c r="F59" s="48"/>
      <c r="G59" s="87" t="s">
        <v>23</v>
      </c>
      <c r="H59" s="223"/>
      <c r="I59" s="255"/>
      <c r="J59" s="50">
        <f>J56+J58</f>
        <v>0</v>
      </c>
      <c r="K59" s="303"/>
      <c r="M59" s="36"/>
      <c r="N59" s="36"/>
      <c r="P59" s="36"/>
      <c r="Q59" s="36"/>
    </row>
    <row r="60" spans="1:23" ht="16.2" thickBot="1">
      <c r="F60" s="51"/>
      <c r="G60" s="88"/>
      <c r="H60" s="224"/>
      <c r="I60" s="256"/>
      <c r="J60" s="53"/>
      <c r="K60" s="303"/>
      <c r="M60" s="36"/>
      <c r="N60" s="36"/>
      <c r="P60" s="36"/>
      <c r="Q60" s="36"/>
    </row>
    <row r="61" spans="1:23">
      <c r="F61" s="54"/>
      <c r="G61" s="86" t="s">
        <v>24</v>
      </c>
      <c r="H61" s="222">
        <v>0</v>
      </c>
      <c r="I61" s="254"/>
      <c r="J61" s="47">
        <f>J59*H61</f>
        <v>0</v>
      </c>
      <c r="K61" s="303"/>
      <c r="M61" s="36"/>
      <c r="N61" s="36"/>
      <c r="P61" s="36"/>
      <c r="Q61" s="36"/>
    </row>
    <row r="62" spans="1:23" ht="16.2" thickBot="1">
      <c r="F62" s="48"/>
      <c r="G62" s="87" t="s">
        <v>23</v>
      </c>
      <c r="H62" s="223"/>
      <c r="I62" s="255"/>
      <c r="J62" s="50">
        <f>J59+J61</f>
        <v>0</v>
      </c>
      <c r="K62" s="303"/>
      <c r="M62" s="36"/>
      <c r="N62" s="36"/>
      <c r="P62" s="36"/>
      <c r="Q62" s="36"/>
    </row>
    <row r="63" spans="1:23" ht="16.2" thickBot="1">
      <c r="F63" s="51"/>
      <c r="G63" s="88"/>
      <c r="H63" s="224"/>
      <c r="I63" s="256"/>
      <c r="J63" s="53"/>
      <c r="K63" s="303"/>
      <c r="M63" s="36"/>
      <c r="N63" s="36"/>
      <c r="P63" s="36"/>
      <c r="Q63" s="36"/>
    </row>
    <row r="64" spans="1:23">
      <c r="F64" s="54"/>
      <c r="G64" s="89" t="s">
        <v>25</v>
      </c>
      <c r="H64" s="222">
        <v>0.18</v>
      </c>
      <c r="I64" s="254"/>
      <c r="J64" s="55">
        <f>J62*H64</f>
        <v>0</v>
      </c>
      <c r="K64" s="303"/>
      <c r="M64" s="36"/>
      <c r="N64" s="36"/>
      <c r="P64" s="36"/>
      <c r="Q64" s="36"/>
    </row>
    <row r="65" spans="6:17" ht="16.2" thickBot="1">
      <c r="F65" s="48"/>
      <c r="G65" s="90" t="s">
        <v>26</v>
      </c>
      <c r="H65" s="225" t="s">
        <v>9</v>
      </c>
      <c r="I65" s="257"/>
      <c r="J65" s="58">
        <f>J62+J64</f>
        <v>0</v>
      </c>
      <c r="K65" s="303"/>
      <c r="M65" s="36"/>
      <c r="N65" s="36"/>
      <c r="P65" s="36"/>
      <c r="Q65" s="36"/>
    </row>
    <row r="66" spans="6:17">
      <c r="M66" s="36"/>
      <c r="N66" s="36"/>
      <c r="P66" s="36"/>
      <c r="Q66" s="36"/>
    </row>
    <row r="67" spans="6:17">
      <c r="M67" s="36"/>
      <c r="N67" s="36"/>
      <c r="P67" s="36"/>
      <c r="Q67" s="36"/>
    </row>
    <row r="68" spans="6:17">
      <c r="J68" s="59"/>
      <c r="M68" s="36"/>
      <c r="N68" s="36"/>
      <c r="P68" s="36"/>
      <c r="Q68" s="36"/>
    </row>
    <row r="69" spans="6:17">
      <c r="M69" s="36"/>
      <c r="N69" s="36"/>
      <c r="P69" s="36"/>
      <c r="Q69" s="36"/>
    </row>
  </sheetData>
  <sheetProtection algorithmName="SHA-512" hashValue="3+6Gw3zcCKYzJEnLVD3xKPl3S48r18ad4ZZ3j6fcFQbaTlNBgt9TmNj0Jgeysm19gsmmjISoQ+z3Fq6SRdF6ow==" saltValue="M0zgufRf84ORFelMqlPvJQ==" spinCount="100000" sheet="1" objects="1" scenarios="1"/>
  <mergeCells count="19">
    <mergeCell ref="A5:F5"/>
    <mergeCell ref="B1:D1"/>
    <mergeCell ref="A2:B2"/>
    <mergeCell ref="H2:J2"/>
    <mergeCell ref="A3:F3"/>
    <mergeCell ref="A4:F4"/>
    <mergeCell ref="C7:C8"/>
    <mergeCell ref="D7:E7"/>
    <mergeCell ref="F7:G7"/>
    <mergeCell ref="A6:F6"/>
    <mergeCell ref="A7:A8"/>
    <mergeCell ref="B7:B8"/>
    <mergeCell ref="Q7:Q8"/>
    <mergeCell ref="H7:I7"/>
    <mergeCell ref="J7:J8"/>
    <mergeCell ref="K7:K8"/>
    <mergeCell ref="M7:M8"/>
    <mergeCell ref="N7:N8"/>
    <mergeCell ref="P7:P8"/>
  </mergeCells>
  <pageMargins left="0.7" right="0.7" top="0.75" bottom="0.75" header="0.3" footer="0.3"/>
  <pageSetup paperSize="9" scale="2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B5F07-354F-49D4-9556-43031122359C}">
  <sheetPr>
    <tabColor theme="4" tint="0.39997558519241921"/>
    <pageSetUpPr fitToPage="1"/>
  </sheetPr>
  <dimension ref="A1:U42"/>
  <sheetViews>
    <sheetView showGridLines="0" zoomScale="80" zoomScaleNormal="80" zoomScalePageLayoutView="115" workbookViewId="0">
      <pane ySplit="9" topLeftCell="A10" activePane="bottomLeft" state="frozen"/>
      <selection activeCell="A292" sqref="A292:XFD292"/>
      <selection pane="bottomLeft" activeCell="O15" sqref="O15"/>
    </sheetView>
  </sheetViews>
  <sheetFormatPr defaultColWidth="8.8984375" defaultRowHeight="15.6"/>
  <cols>
    <col min="1" max="1" width="4" style="15" customWidth="1"/>
    <col min="2" max="2" width="71.69921875" style="15" customWidth="1"/>
    <col min="3" max="3" width="11.19921875" style="15" customWidth="1"/>
    <col min="4" max="4" width="5.59765625" style="15" customWidth="1"/>
    <col min="5" max="5" width="7.5" style="15" bestFit="1" customWidth="1"/>
    <col min="6" max="6" width="11.09765625" style="15" customWidth="1"/>
    <col min="7" max="7" width="18.19921875" style="15" customWidth="1"/>
    <col min="8" max="8" width="13.69921875" style="15" customWidth="1"/>
    <col min="9" max="9" width="16.09765625" style="15" customWidth="1"/>
    <col min="10" max="10" width="13.8984375" style="15" customWidth="1"/>
    <col min="11" max="11" width="11.09765625" style="35" customWidth="1"/>
    <col min="12" max="12" width="3.59765625" style="35" customWidth="1"/>
    <col min="13" max="13" width="12.19921875" style="15" customWidth="1"/>
    <col min="14" max="14" width="11" style="15" customWidth="1"/>
    <col min="15" max="15" width="7.3984375" style="15" customWidth="1"/>
    <col min="16" max="16" width="12.19921875" style="15" customWidth="1"/>
    <col min="17" max="17" width="11" style="15" customWidth="1"/>
    <col min="18" max="19" width="6.59765625" style="15" customWidth="1"/>
    <col min="20" max="20" width="8.8984375" style="15"/>
    <col min="21" max="21" width="9.5" style="15" bestFit="1" customWidth="1"/>
    <col min="22" max="16384" width="8.8984375" style="15"/>
  </cols>
  <sheetData>
    <row r="1" spans="1:21" ht="18" thickBot="1">
      <c r="A1" s="8"/>
      <c r="B1" s="378"/>
      <c r="C1" s="378"/>
      <c r="D1" s="378"/>
      <c r="E1" s="9"/>
      <c r="F1" s="10"/>
      <c r="G1" s="9"/>
      <c r="H1" s="11"/>
      <c r="I1" s="12"/>
      <c r="J1" s="11"/>
      <c r="K1" s="13"/>
      <c r="L1" s="13"/>
      <c r="M1" s="14"/>
      <c r="N1" s="14"/>
      <c r="P1" s="14"/>
      <c r="Q1" s="14"/>
    </row>
    <row r="2" spans="1:21" ht="18" thickBot="1">
      <c r="A2" s="379" t="s">
        <v>456</v>
      </c>
      <c r="B2" s="380"/>
      <c r="C2" s="16"/>
      <c r="D2" s="10"/>
      <c r="E2" s="9"/>
      <c r="F2" s="10"/>
      <c r="G2" s="17"/>
      <c r="H2" s="381" t="s">
        <v>445</v>
      </c>
      <c r="I2" s="382"/>
      <c r="J2" s="383"/>
      <c r="K2" s="18"/>
      <c r="L2" s="18"/>
      <c r="M2" s="14"/>
      <c r="N2" s="19"/>
      <c r="P2" s="14"/>
      <c r="Q2" s="19"/>
    </row>
    <row r="3" spans="1:21" ht="16.5" customHeight="1" thickBot="1">
      <c r="A3" s="384"/>
      <c r="B3" s="384"/>
      <c r="C3" s="384"/>
      <c r="D3" s="384"/>
      <c r="E3" s="384"/>
      <c r="F3" s="384"/>
      <c r="G3" s="20"/>
      <c r="H3" s="74" t="s">
        <v>9</v>
      </c>
      <c r="I3" s="75" t="s">
        <v>8</v>
      </c>
      <c r="J3" s="76" t="s">
        <v>446</v>
      </c>
      <c r="K3" s="18"/>
      <c r="L3" s="18"/>
      <c r="M3" s="14"/>
      <c r="N3" s="19"/>
      <c r="P3" s="14"/>
      <c r="Q3" s="19"/>
    </row>
    <row r="4" spans="1:21" ht="16.2" thickBot="1">
      <c r="A4" s="384"/>
      <c r="B4" s="384"/>
      <c r="C4" s="384"/>
      <c r="D4" s="384"/>
      <c r="E4" s="384"/>
      <c r="F4" s="384"/>
      <c r="G4" s="21"/>
      <c r="H4" s="215">
        <f>J131</f>
        <v>0</v>
      </c>
      <c r="I4" s="216">
        <f>H4*J4</f>
        <v>0</v>
      </c>
      <c r="J4" s="79">
        <f>TOTAL!C7</f>
        <v>1</v>
      </c>
      <c r="K4" s="18"/>
      <c r="L4" s="18"/>
      <c r="M4" s="14"/>
      <c r="N4" s="19"/>
      <c r="P4" s="14"/>
      <c r="Q4" s="19"/>
    </row>
    <row r="5" spans="1:21">
      <c r="A5" s="377"/>
      <c r="B5" s="377"/>
      <c r="C5" s="377"/>
      <c r="D5" s="377"/>
      <c r="E5" s="377"/>
      <c r="F5" s="377"/>
      <c r="G5" s="22"/>
      <c r="H5" s="23"/>
      <c r="I5" s="24"/>
      <c r="J5" s="25"/>
      <c r="K5" s="18"/>
      <c r="L5" s="18"/>
      <c r="M5" s="14"/>
      <c r="N5" s="19"/>
      <c r="P5" s="14"/>
      <c r="Q5" s="19"/>
    </row>
    <row r="6" spans="1:21" ht="16.2" thickBot="1">
      <c r="A6" s="372"/>
      <c r="B6" s="372"/>
      <c r="C6" s="372"/>
      <c r="D6" s="372"/>
      <c r="E6" s="372"/>
      <c r="F6" s="372"/>
      <c r="G6" s="26"/>
      <c r="H6" s="16"/>
      <c r="I6" s="9"/>
      <c r="J6" s="27"/>
      <c r="K6" s="28"/>
      <c r="L6" s="28"/>
      <c r="M6" s="29"/>
      <c r="N6" s="29"/>
      <c r="P6" s="29"/>
      <c r="Q6" s="29"/>
    </row>
    <row r="7" spans="1:21" ht="16.2" customHeight="1">
      <c r="A7" s="357" t="s">
        <v>429</v>
      </c>
      <c r="B7" s="359" t="s">
        <v>430</v>
      </c>
      <c r="C7" s="375" t="s">
        <v>434</v>
      </c>
      <c r="D7" s="365" t="s">
        <v>435</v>
      </c>
      <c r="E7" s="365"/>
      <c r="F7" s="365" t="s">
        <v>438</v>
      </c>
      <c r="G7" s="365"/>
      <c r="H7" s="365" t="s">
        <v>440</v>
      </c>
      <c r="I7" s="365"/>
      <c r="J7" s="366" t="s">
        <v>433</v>
      </c>
      <c r="K7" s="368" t="s">
        <v>441</v>
      </c>
      <c r="L7" s="80"/>
      <c r="M7" s="370" t="s">
        <v>443</v>
      </c>
      <c r="N7" s="363" t="s">
        <v>444</v>
      </c>
      <c r="O7" s="30"/>
      <c r="P7" s="370" t="s">
        <v>447</v>
      </c>
      <c r="Q7" s="363" t="s">
        <v>448</v>
      </c>
    </row>
    <row r="8" spans="1:21">
      <c r="A8" s="358"/>
      <c r="B8" s="360"/>
      <c r="C8" s="389"/>
      <c r="D8" s="131" t="s">
        <v>436</v>
      </c>
      <c r="E8" s="132" t="s">
        <v>437</v>
      </c>
      <c r="F8" s="131" t="s">
        <v>439</v>
      </c>
      <c r="G8" s="132" t="s">
        <v>437</v>
      </c>
      <c r="H8" s="131" t="s">
        <v>439</v>
      </c>
      <c r="I8" s="132" t="s">
        <v>437</v>
      </c>
      <c r="J8" s="387"/>
      <c r="K8" s="388"/>
      <c r="L8" s="80"/>
      <c r="M8" s="371"/>
      <c r="N8" s="364"/>
      <c r="O8" s="30"/>
      <c r="P8" s="371"/>
      <c r="Q8" s="364"/>
    </row>
    <row r="9" spans="1:21">
      <c r="A9" s="143" t="s">
        <v>0</v>
      </c>
      <c r="B9" s="134" t="s">
        <v>344</v>
      </c>
      <c r="C9" s="133" t="s">
        <v>1</v>
      </c>
      <c r="D9" s="133" t="s">
        <v>2</v>
      </c>
      <c r="E9" s="133" t="s">
        <v>10</v>
      </c>
      <c r="F9" s="133" t="s">
        <v>3</v>
      </c>
      <c r="G9" s="133" t="s">
        <v>4</v>
      </c>
      <c r="H9" s="133" t="s">
        <v>5</v>
      </c>
      <c r="I9" s="133" t="s">
        <v>6</v>
      </c>
      <c r="J9" s="133" t="s">
        <v>7</v>
      </c>
      <c r="K9" s="144">
        <v>11</v>
      </c>
      <c r="L9" s="80"/>
      <c r="M9" s="143" t="s">
        <v>442</v>
      </c>
      <c r="N9" s="144" t="s">
        <v>12</v>
      </c>
      <c r="O9" s="30"/>
      <c r="P9" s="143" t="s">
        <v>11</v>
      </c>
      <c r="Q9" s="144" t="s">
        <v>13</v>
      </c>
    </row>
    <row r="10" spans="1:21">
      <c r="A10" s="261"/>
      <c r="B10" s="228"/>
      <c r="C10" s="229"/>
      <c r="D10" s="228"/>
      <c r="E10" s="228"/>
      <c r="F10" s="228"/>
      <c r="G10" s="228"/>
      <c r="H10" s="228"/>
      <c r="I10" s="228"/>
      <c r="J10" s="228"/>
      <c r="K10" s="285"/>
      <c r="L10" s="80"/>
      <c r="M10" s="231"/>
      <c r="N10" s="232"/>
      <c r="O10" s="30"/>
      <c r="P10" s="231"/>
      <c r="Q10" s="232"/>
    </row>
    <row r="11" spans="1:21" s="33" customFormat="1">
      <c r="A11" s="286"/>
      <c r="B11" s="287" t="s">
        <v>36</v>
      </c>
      <c r="C11" s="288"/>
      <c r="D11" s="288"/>
      <c r="E11" s="291"/>
      <c r="F11" s="291"/>
      <c r="G11" s="291"/>
      <c r="H11" s="291"/>
      <c r="I11" s="291"/>
      <c r="J11" s="291"/>
      <c r="K11" s="292"/>
      <c r="L11" s="293"/>
      <c r="M11" s="294"/>
      <c r="N11" s="295"/>
      <c r="O11" s="270"/>
      <c r="P11" s="294"/>
      <c r="Q11" s="295"/>
    </row>
    <row r="12" spans="1:21">
      <c r="A12" s="264">
        <v>1</v>
      </c>
      <c r="B12" s="296" t="s">
        <v>100</v>
      </c>
      <c r="C12" s="297" t="s">
        <v>35</v>
      </c>
      <c r="D12" s="138">
        <v>1</v>
      </c>
      <c r="E12" s="336">
        <v>623.70000000000005</v>
      </c>
      <c r="F12" s="217">
        <f>M12/$J$4</f>
        <v>0</v>
      </c>
      <c r="G12" s="214">
        <f t="shared" ref="G12:G25" si="0">F12*E12</f>
        <v>0</v>
      </c>
      <c r="H12" s="138">
        <f t="shared" ref="H12:H25" si="1">N12/$J$4</f>
        <v>0</v>
      </c>
      <c r="I12" s="214">
        <f t="shared" ref="I12:I25" si="2">H12*E12</f>
        <v>0</v>
      </c>
      <c r="J12" s="142">
        <f t="shared" ref="J12:J25" si="3">G12+I12</f>
        <v>0</v>
      </c>
      <c r="K12" s="148">
        <f t="shared" ref="K12:K25" si="4">J12/E12</f>
        <v>0</v>
      </c>
      <c r="L12" s="28"/>
      <c r="M12" s="118">
        <v>0</v>
      </c>
      <c r="N12" s="119">
        <v>0</v>
      </c>
      <c r="O12" s="9"/>
      <c r="P12" s="118"/>
      <c r="Q12" s="119"/>
      <c r="U12" s="109"/>
    </row>
    <row r="13" spans="1:21">
      <c r="A13" s="264">
        <f>A12+1</f>
        <v>2</v>
      </c>
      <c r="B13" s="296" t="s">
        <v>101</v>
      </c>
      <c r="C13" s="297" t="s">
        <v>35</v>
      </c>
      <c r="D13" s="138">
        <v>1</v>
      </c>
      <c r="E13" s="336">
        <v>136.4</v>
      </c>
      <c r="F13" s="217">
        <f t="shared" ref="F13:F25" si="5">M13/$J$4</f>
        <v>0</v>
      </c>
      <c r="G13" s="214">
        <f t="shared" si="0"/>
        <v>0</v>
      </c>
      <c r="H13" s="138">
        <f t="shared" si="1"/>
        <v>0</v>
      </c>
      <c r="I13" s="214">
        <f t="shared" si="2"/>
        <v>0</v>
      </c>
      <c r="J13" s="142">
        <f t="shared" si="3"/>
        <v>0</v>
      </c>
      <c r="K13" s="148">
        <f t="shared" si="4"/>
        <v>0</v>
      </c>
      <c r="L13" s="28"/>
      <c r="M13" s="118">
        <v>0</v>
      </c>
      <c r="N13" s="119">
        <v>0</v>
      </c>
      <c r="O13" s="9"/>
      <c r="P13" s="118"/>
      <c r="Q13" s="119"/>
      <c r="U13" s="109"/>
    </row>
    <row r="14" spans="1:21">
      <c r="A14" s="264">
        <f>A13+1</f>
        <v>3</v>
      </c>
      <c r="B14" s="296" t="s">
        <v>102</v>
      </c>
      <c r="C14" s="297" t="s">
        <v>35</v>
      </c>
      <c r="D14" s="138">
        <v>1</v>
      </c>
      <c r="E14" s="336">
        <v>143</v>
      </c>
      <c r="F14" s="217">
        <f t="shared" si="5"/>
        <v>0</v>
      </c>
      <c r="G14" s="214">
        <f t="shared" si="0"/>
        <v>0</v>
      </c>
      <c r="H14" s="138">
        <f t="shared" si="1"/>
        <v>0</v>
      </c>
      <c r="I14" s="214">
        <f t="shared" si="2"/>
        <v>0</v>
      </c>
      <c r="J14" s="142">
        <f t="shared" si="3"/>
        <v>0</v>
      </c>
      <c r="K14" s="148">
        <f t="shared" si="4"/>
        <v>0</v>
      </c>
      <c r="L14" s="28"/>
      <c r="M14" s="118">
        <v>0</v>
      </c>
      <c r="N14" s="119">
        <v>0</v>
      </c>
      <c r="O14" s="9"/>
      <c r="P14" s="118"/>
      <c r="Q14" s="119"/>
      <c r="U14" s="109"/>
    </row>
    <row r="15" spans="1:21">
      <c r="A15" s="264">
        <f>A14+1</f>
        <v>4</v>
      </c>
      <c r="B15" s="296" t="s">
        <v>103</v>
      </c>
      <c r="C15" s="297" t="s">
        <v>35</v>
      </c>
      <c r="D15" s="138">
        <v>1</v>
      </c>
      <c r="E15" s="336">
        <v>138.60000000000002</v>
      </c>
      <c r="F15" s="217">
        <f>M15/$J$4</f>
        <v>0</v>
      </c>
      <c r="G15" s="214">
        <f t="shared" si="0"/>
        <v>0</v>
      </c>
      <c r="H15" s="138">
        <f>N15/$J$4</f>
        <v>0</v>
      </c>
      <c r="I15" s="214">
        <f t="shared" si="2"/>
        <v>0</v>
      </c>
      <c r="J15" s="142">
        <f t="shared" si="3"/>
        <v>0</v>
      </c>
      <c r="K15" s="148">
        <f t="shared" si="4"/>
        <v>0</v>
      </c>
      <c r="L15" s="28"/>
      <c r="M15" s="118">
        <v>0</v>
      </c>
      <c r="N15" s="119">
        <v>0</v>
      </c>
      <c r="O15" s="9"/>
      <c r="P15" s="118"/>
      <c r="Q15" s="119"/>
      <c r="U15" s="109"/>
    </row>
    <row r="16" spans="1:21">
      <c r="A16" s="264">
        <f t="shared" ref="A16" si="6">A15+1</f>
        <v>5</v>
      </c>
      <c r="B16" s="296" t="s">
        <v>104</v>
      </c>
      <c r="C16" s="297" t="s">
        <v>35</v>
      </c>
      <c r="D16" s="138">
        <v>1</v>
      </c>
      <c r="E16" s="336">
        <v>126.50000000000001</v>
      </c>
      <c r="F16" s="217">
        <f t="shared" si="5"/>
        <v>0</v>
      </c>
      <c r="G16" s="214">
        <f t="shared" si="0"/>
        <v>0</v>
      </c>
      <c r="H16" s="138">
        <f t="shared" si="1"/>
        <v>0</v>
      </c>
      <c r="I16" s="214">
        <f t="shared" si="2"/>
        <v>0</v>
      </c>
      <c r="J16" s="166">
        <f t="shared" si="3"/>
        <v>0</v>
      </c>
      <c r="K16" s="148">
        <f t="shared" si="4"/>
        <v>0</v>
      </c>
      <c r="L16" s="28"/>
      <c r="M16" s="118">
        <v>0</v>
      </c>
      <c r="N16" s="119">
        <v>0</v>
      </c>
      <c r="O16" s="9"/>
      <c r="P16" s="118"/>
      <c r="Q16" s="119"/>
      <c r="U16" s="109"/>
    </row>
    <row r="17" spans="1:21">
      <c r="A17" s="264">
        <f>A16+1</f>
        <v>6</v>
      </c>
      <c r="B17" s="296" t="s">
        <v>105</v>
      </c>
      <c r="C17" s="297" t="s">
        <v>35</v>
      </c>
      <c r="D17" s="138">
        <v>1</v>
      </c>
      <c r="E17" s="336">
        <v>79.2</v>
      </c>
      <c r="F17" s="217">
        <f t="shared" si="5"/>
        <v>0</v>
      </c>
      <c r="G17" s="214">
        <f t="shared" si="0"/>
        <v>0</v>
      </c>
      <c r="H17" s="138">
        <f t="shared" si="1"/>
        <v>0</v>
      </c>
      <c r="I17" s="214">
        <f t="shared" si="2"/>
        <v>0</v>
      </c>
      <c r="J17" s="142">
        <f t="shared" si="3"/>
        <v>0</v>
      </c>
      <c r="K17" s="148">
        <f t="shared" si="4"/>
        <v>0</v>
      </c>
      <c r="L17" s="28"/>
      <c r="M17" s="118">
        <v>0</v>
      </c>
      <c r="N17" s="119">
        <v>0</v>
      </c>
      <c r="O17" s="9"/>
      <c r="P17" s="118"/>
      <c r="Q17" s="119"/>
      <c r="U17" s="109"/>
    </row>
    <row r="18" spans="1:21">
      <c r="A18" s="264">
        <f>A17+1</f>
        <v>7</v>
      </c>
      <c r="B18" s="296" t="s">
        <v>106</v>
      </c>
      <c r="C18" s="297" t="s">
        <v>35</v>
      </c>
      <c r="D18" s="138">
        <v>1</v>
      </c>
      <c r="E18" s="336">
        <v>149.60000000000002</v>
      </c>
      <c r="F18" s="217">
        <f t="shared" si="5"/>
        <v>0</v>
      </c>
      <c r="G18" s="214">
        <f t="shared" si="0"/>
        <v>0</v>
      </c>
      <c r="H18" s="138">
        <f t="shared" si="1"/>
        <v>0</v>
      </c>
      <c r="I18" s="214">
        <f t="shared" si="2"/>
        <v>0</v>
      </c>
      <c r="J18" s="142">
        <f t="shared" si="3"/>
        <v>0</v>
      </c>
      <c r="K18" s="148">
        <f t="shared" si="4"/>
        <v>0</v>
      </c>
      <c r="L18" s="28"/>
      <c r="M18" s="118">
        <v>0</v>
      </c>
      <c r="N18" s="119">
        <v>0</v>
      </c>
      <c r="O18" s="9"/>
      <c r="P18" s="118"/>
      <c r="Q18" s="119"/>
      <c r="U18" s="109"/>
    </row>
    <row r="19" spans="1:21">
      <c r="A19" s="264">
        <f>A18+1</f>
        <v>8</v>
      </c>
      <c r="B19" s="296" t="s">
        <v>107</v>
      </c>
      <c r="C19" s="297" t="s">
        <v>114</v>
      </c>
      <c r="D19" s="138">
        <v>1</v>
      </c>
      <c r="E19" s="336">
        <v>2</v>
      </c>
      <c r="F19" s="217">
        <f t="shared" si="5"/>
        <v>0</v>
      </c>
      <c r="G19" s="214">
        <f t="shared" si="0"/>
        <v>0</v>
      </c>
      <c r="H19" s="138">
        <f t="shared" si="1"/>
        <v>0</v>
      </c>
      <c r="I19" s="214">
        <f t="shared" si="2"/>
        <v>0</v>
      </c>
      <c r="J19" s="142">
        <f t="shared" si="3"/>
        <v>0</v>
      </c>
      <c r="K19" s="148">
        <f t="shared" si="4"/>
        <v>0</v>
      </c>
      <c r="L19" s="28"/>
      <c r="M19" s="118">
        <v>0</v>
      </c>
      <c r="N19" s="119">
        <v>0</v>
      </c>
      <c r="O19" s="9"/>
      <c r="P19" s="118"/>
      <c r="Q19" s="119"/>
      <c r="U19" s="109"/>
    </row>
    <row r="20" spans="1:21">
      <c r="A20" s="264">
        <f t="shared" ref="A20" si="7">A19+1</f>
        <v>9</v>
      </c>
      <c r="B20" s="296" t="s">
        <v>108</v>
      </c>
      <c r="C20" s="297" t="s">
        <v>114</v>
      </c>
      <c r="D20" s="138">
        <v>1</v>
      </c>
      <c r="E20" s="336">
        <v>3</v>
      </c>
      <c r="F20" s="217">
        <f t="shared" si="5"/>
        <v>0</v>
      </c>
      <c r="G20" s="214">
        <f t="shared" si="0"/>
        <v>0</v>
      </c>
      <c r="H20" s="138">
        <f t="shared" si="1"/>
        <v>0</v>
      </c>
      <c r="I20" s="214">
        <f t="shared" si="2"/>
        <v>0</v>
      </c>
      <c r="J20" s="142">
        <f t="shared" si="3"/>
        <v>0</v>
      </c>
      <c r="K20" s="148">
        <f t="shared" si="4"/>
        <v>0</v>
      </c>
      <c r="L20" s="28"/>
      <c r="M20" s="118">
        <v>0</v>
      </c>
      <c r="N20" s="119">
        <v>0</v>
      </c>
      <c r="O20" s="9"/>
      <c r="P20" s="118"/>
      <c r="Q20" s="119"/>
      <c r="U20" s="109"/>
    </row>
    <row r="21" spans="1:21">
      <c r="A21" s="264">
        <f>A20+1</f>
        <v>10</v>
      </c>
      <c r="B21" s="296" t="s">
        <v>109</v>
      </c>
      <c r="C21" s="297" t="s">
        <v>114</v>
      </c>
      <c r="D21" s="138">
        <v>1</v>
      </c>
      <c r="E21" s="336">
        <v>1</v>
      </c>
      <c r="F21" s="217">
        <f t="shared" si="5"/>
        <v>0</v>
      </c>
      <c r="G21" s="214">
        <f t="shared" si="0"/>
        <v>0</v>
      </c>
      <c r="H21" s="138">
        <f t="shared" si="1"/>
        <v>0</v>
      </c>
      <c r="I21" s="214">
        <f t="shared" si="2"/>
        <v>0</v>
      </c>
      <c r="J21" s="142">
        <f t="shared" si="3"/>
        <v>0</v>
      </c>
      <c r="K21" s="148">
        <f t="shared" si="4"/>
        <v>0</v>
      </c>
      <c r="L21" s="28"/>
      <c r="M21" s="118">
        <v>0</v>
      </c>
      <c r="N21" s="119">
        <v>0</v>
      </c>
      <c r="O21" s="9"/>
      <c r="P21" s="118"/>
      <c r="Q21" s="119"/>
      <c r="U21" s="109"/>
    </row>
    <row r="22" spans="1:21">
      <c r="A22" s="264">
        <f>A21+1</f>
        <v>11</v>
      </c>
      <c r="B22" s="296" t="s">
        <v>110</v>
      </c>
      <c r="C22" s="297" t="s">
        <v>115</v>
      </c>
      <c r="D22" s="138">
        <v>1</v>
      </c>
      <c r="E22" s="336">
        <v>1</v>
      </c>
      <c r="F22" s="217">
        <f t="shared" si="5"/>
        <v>0</v>
      </c>
      <c r="G22" s="214">
        <f t="shared" si="0"/>
        <v>0</v>
      </c>
      <c r="H22" s="138">
        <f t="shared" si="1"/>
        <v>0</v>
      </c>
      <c r="I22" s="214">
        <f t="shared" si="2"/>
        <v>0</v>
      </c>
      <c r="J22" s="142">
        <f t="shared" si="3"/>
        <v>0</v>
      </c>
      <c r="K22" s="148">
        <f t="shared" si="4"/>
        <v>0</v>
      </c>
      <c r="L22" s="28"/>
      <c r="M22" s="118">
        <v>0</v>
      </c>
      <c r="N22" s="119">
        <v>0</v>
      </c>
      <c r="O22" s="9"/>
      <c r="P22" s="118"/>
      <c r="Q22" s="119"/>
      <c r="U22" s="109"/>
    </row>
    <row r="23" spans="1:21">
      <c r="A23" s="264">
        <f t="shared" ref="A23" si="8">A22+1</f>
        <v>12</v>
      </c>
      <c r="B23" s="296" t="s">
        <v>111</v>
      </c>
      <c r="C23" s="297" t="s">
        <v>115</v>
      </c>
      <c r="D23" s="162">
        <v>1</v>
      </c>
      <c r="E23" s="336">
        <v>236</v>
      </c>
      <c r="F23" s="226">
        <f t="shared" si="5"/>
        <v>0</v>
      </c>
      <c r="G23" s="164">
        <f t="shared" si="0"/>
        <v>0</v>
      </c>
      <c r="H23" s="162">
        <f t="shared" si="1"/>
        <v>0</v>
      </c>
      <c r="I23" s="164">
        <f t="shared" si="2"/>
        <v>0</v>
      </c>
      <c r="J23" s="166">
        <f t="shared" si="3"/>
        <v>0</v>
      </c>
      <c r="K23" s="197">
        <f t="shared" si="4"/>
        <v>0</v>
      </c>
      <c r="L23" s="110"/>
      <c r="M23" s="118">
        <v>0</v>
      </c>
      <c r="N23" s="119">
        <v>0</v>
      </c>
      <c r="O23" s="9"/>
      <c r="P23" s="118"/>
      <c r="Q23" s="119"/>
      <c r="U23" s="109"/>
    </row>
    <row r="24" spans="1:21">
      <c r="A24" s="264">
        <f>A23+1</f>
        <v>13</v>
      </c>
      <c r="B24" s="296" t="s">
        <v>112</v>
      </c>
      <c r="C24" s="297" t="s">
        <v>114</v>
      </c>
      <c r="D24" s="162">
        <v>1</v>
      </c>
      <c r="E24" s="336">
        <v>1</v>
      </c>
      <c r="F24" s="226">
        <f t="shared" si="5"/>
        <v>0</v>
      </c>
      <c r="G24" s="164">
        <f t="shared" si="0"/>
        <v>0</v>
      </c>
      <c r="H24" s="162">
        <f t="shared" si="1"/>
        <v>0</v>
      </c>
      <c r="I24" s="164">
        <f t="shared" si="2"/>
        <v>0</v>
      </c>
      <c r="J24" s="166">
        <f t="shared" si="3"/>
        <v>0</v>
      </c>
      <c r="K24" s="197">
        <f t="shared" si="4"/>
        <v>0</v>
      </c>
      <c r="L24" s="110"/>
      <c r="M24" s="118">
        <v>0</v>
      </c>
      <c r="N24" s="119">
        <v>0</v>
      </c>
      <c r="O24" s="9"/>
      <c r="P24" s="118"/>
      <c r="Q24" s="119"/>
      <c r="U24" s="109"/>
    </row>
    <row r="25" spans="1:21" ht="16.2" thickBot="1">
      <c r="A25" s="275">
        <f>A24+1</f>
        <v>14</v>
      </c>
      <c r="B25" s="301" t="s">
        <v>113</v>
      </c>
      <c r="C25" s="302" t="s">
        <v>115</v>
      </c>
      <c r="D25" s="187">
        <v>1</v>
      </c>
      <c r="E25" s="340">
        <v>6</v>
      </c>
      <c r="F25" s="278">
        <f t="shared" si="5"/>
        <v>0</v>
      </c>
      <c r="G25" s="209">
        <f t="shared" si="0"/>
        <v>0</v>
      </c>
      <c r="H25" s="187">
        <f t="shared" si="1"/>
        <v>0</v>
      </c>
      <c r="I25" s="209">
        <f t="shared" si="2"/>
        <v>0</v>
      </c>
      <c r="J25" s="211">
        <f t="shared" si="3"/>
        <v>0</v>
      </c>
      <c r="K25" s="212">
        <f t="shared" si="4"/>
        <v>0</v>
      </c>
      <c r="L25" s="110"/>
      <c r="M25" s="159">
        <v>0</v>
      </c>
      <c r="N25" s="160">
        <v>0</v>
      </c>
      <c r="O25" s="9"/>
      <c r="P25" s="159"/>
      <c r="Q25" s="160"/>
      <c r="U25" s="109"/>
    </row>
    <row r="26" spans="1:21" ht="16.2" thickBot="1">
      <c r="F26" s="34"/>
      <c r="G26" s="96">
        <f>SUM(G12:G25)</f>
        <v>0</v>
      </c>
      <c r="H26" s="83"/>
      <c r="I26" s="96">
        <f>SUM(I12:I25)</f>
        <v>0</v>
      </c>
      <c r="J26" s="97"/>
      <c r="K26" s="303"/>
      <c r="M26" s="36"/>
      <c r="N26" s="36"/>
      <c r="P26" s="36"/>
      <c r="Q26" s="36"/>
    </row>
    <row r="27" spans="1:21" ht="16.2" thickBot="1">
      <c r="F27" s="37"/>
      <c r="G27" s="85" t="s">
        <v>20</v>
      </c>
      <c r="H27" s="219">
        <v>0</v>
      </c>
      <c r="I27" s="251"/>
      <c r="J27" s="39">
        <f>H27*G26</f>
        <v>0</v>
      </c>
      <c r="K27" s="303"/>
      <c r="M27" s="36"/>
      <c r="N27" s="36"/>
      <c r="P27" s="36"/>
      <c r="Q27" s="36"/>
    </row>
    <row r="28" spans="1:21" ht="16.2" thickBot="1">
      <c r="F28" s="34"/>
      <c r="G28" s="40"/>
      <c r="H28" s="220"/>
      <c r="I28" s="252"/>
      <c r="J28" s="41"/>
      <c r="K28" s="303"/>
      <c r="M28" s="36"/>
      <c r="N28" s="36"/>
      <c r="P28" s="36"/>
      <c r="Q28" s="36"/>
    </row>
    <row r="29" spans="1:21" ht="16.2" thickBot="1">
      <c r="F29" s="37"/>
      <c r="G29" s="38" t="s">
        <v>21</v>
      </c>
      <c r="H29" s="219"/>
      <c r="I29" s="251"/>
      <c r="J29" s="39">
        <f>SUM(J11:J27)</f>
        <v>0</v>
      </c>
      <c r="K29" s="303"/>
      <c r="M29" s="36"/>
      <c r="N29" s="36"/>
      <c r="P29" s="36"/>
      <c r="Q29" s="36"/>
    </row>
    <row r="30" spans="1:21" ht="16.2" thickBot="1">
      <c r="F30" s="42"/>
      <c r="G30" s="43"/>
      <c r="H30" s="221"/>
      <c r="I30" s="253"/>
      <c r="J30" s="44"/>
      <c r="K30" s="303"/>
      <c r="M30" s="36"/>
      <c r="N30" s="36"/>
      <c r="P30" s="36"/>
      <c r="Q30" s="36"/>
    </row>
    <row r="31" spans="1:21">
      <c r="F31" s="45"/>
      <c r="G31" s="86" t="s">
        <v>22</v>
      </c>
      <c r="H31" s="222">
        <v>0</v>
      </c>
      <c r="I31" s="254"/>
      <c r="J31" s="47">
        <f>J29*H31</f>
        <v>0</v>
      </c>
      <c r="K31" s="303"/>
      <c r="M31" s="36"/>
      <c r="N31" s="36"/>
      <c r="P31" s="36"/>
      <c r="Q31" s="36"/>
    </row>
    <row r="32" spans="1:21" ht="16.2" thickBot="1">
      <c r="F32" s="48"/>
      <c r="G32" s="87" t="s">
        <v>23</v>
      </c>
      <c r="H32" s="223"/>
      <c r="I32" s="255"/>
      <c r="J32" s="50">
        <f>J29+J31</f>
        <v>0</v>
      </c>
      <c r="K32" s="303"/>
      <c r="M32" s="36"/>
      <c r="N32" s="36"/>
      <c r="P32" s="36"/>
      <c r="Q32" s="36"/>
    </row>
    <row r="33" spans="6:17" ht="16.2" thickBot="1">
      <c r="F33" s="51"/>
      <c r="G33" s="88"/>
      <c r="H33" s="224"/>
      <c r="I33" s="256"/>
      <c r="J33" s="53"/>
      <c r="K33" s="303"/>
      <c r="M33" s="36"/>
      <c r="N33" s="36"/>
      <c r="P33" s="36"/>
      <c r="Q33" s="36"/>
    </row>
    <row r="34" spans="6:17">
      <c r="F34" s="54"/>
      <c r="G34" s="86" t="s">
        <v>24</v>
      </c>
      <c r="H34" s="222">
        <v>0</v>
      </c>
      <c r="I34" s="254"/>
      <c r="J34" s="47">
        <f>J32*H34</f>
        <v>0</v>
      </c>
      <c r="K34" s="303"/>
      <c r="M34" s="36"/>
      <c r="N34" s="36"/>
      <c r="P34" s="36"/>
      <c r="Q34" s="36"/>
    </row>
    <row r="35" spans="6:17" ht="16.2" thickBot="1">
      <c r="F35" s="48"/>
      <c r="G35" s="87" t="s">
        <v>23</v>
      </c>
      <c r="H35" s="223"/>
      <c r="I35" s="255"/>
      <c r="J35" s="50">
        <f>J32+J34</f>
        <v>0</v>
      </c>
      <c r="K35" s="303"/>
      <c r="M35" s="36"/>
      <c r="N35" s="36"/>
      <c r="P35" s="36"/>
      <c r="Q35" s="36"/>
    </row>
    <row r="36" spans="6:17" ht="16.2" thickBot="1">
      <c r="F36" s="51"/>
      <c r="G36" s="88"/>
      <c r="H36" s="224"/>
      <c r="I36" s="256"/>
      <c r="J36" s="53"/>
      <c r="K36" s="303"/>
      <c r="M36" s="36"/>
      <c r="N36" s="36"/>
      <c r="P36" s="36"/>
      <c r="Q36" s="36"/>
    </row>
    <row r="37" spans="6:17">
      <c r="F37" s="54"/>
      <c r="G37" s="89" t="s">
        <v>25</v>
      </c>
      <c r="H37" s="222">
        <v>0.18</v>
      </c>
      <c r="I37" s="254"/>
      <c r="J37" s="55">
        <f>J35*H37</f>
        <v>0</v>
      </c>
      <c r="K37" s="303"/>
      <c r="M37" s="36"/>
      <c r="N37" s="36"/>
      <c r="P37" s="36"/>
      <c r="Q37" s="36"/>
    </row>
    <row r="38" spans="6:17" ht="16.2" thickBot="1">
      <c r="F38" s="48"/>
      <c r="G38" s="90" t="s">
        <v>26</v>
      </c>
      <c r="H38" s="225" t="s">
        <v>9</v>
      </c>
      <c r="I38" s="257"/>
      <c r="J38" s="58">
        <f>J35+J37</f>
        <v>0</v>
      </c>
      <c r="K38" s="303"/>
      <c r="M38" s="36"/>
      <c r="N38" s="36"/>
      <c r="P38" s="36"/>
      <c r="Q38" s="36"/>
    </row>
    <row r="39" spans="6:17">
      <c r="M39" s="36"/>
      <c r="N39" s="36"/>
      <c r="P39" s="36"/>
      <c r="Q39" s="36"/>
    </row>
    <row r="40" spans="6:17">
      <c r="M40" s="36"/>
      <c r="N40" s="36"/>
      <c r="P40" s="36"/>
      <c r="Q40" s="36"/>
    </row>
    <row r="41" spans="6:17">
      <c r="J41" s="59"/>
      <c r="M41" s="36"/>
      <c r="N41" s="36"/>
      <c r="P41" s="36"/>
      <c r="Q41" s="36"/>
    </row>
    <row r="42" spans="6:17">
      <c r="M42" s="36"/>
      <c r="N42" s="36"/>
      <c r="P42" s="36"/>
      <c r="Q42" s="36"/>
    </row>
  </sheetData>
  <sheetProtection algorithmName="SHA-512" hashValue="Z+rK/JtbF0VsUSsX42zXZ1o32CL4Zja1Ntvce29CM4nfd6CldnksdJj5u5dcdLvRpznF6YFoHB+cOEcBeSvCPA==" saltValue="FIAYzhRunawoTBB2OZEmWg==" spinCount="100000" sheet="1" objects="1" scenarios="1"/>
  <mergeCells count="19">
    <mergeCell ref="Q7:Q8"/>
    <mergeCell ref="H7:I7"/>
    <mergeCell ref="J7:J8"/>
    <mergeCell ref="K7:K8"/>
    <mergeCell ref="M7:M8"/>
    <mergeCell ref="N7:N8"/>
    <mergeCell ref="P7:P8"/>
    <mergeCell ref="A6:F6"/>
    <mergeCell ref="A7:A8"/>
    <mergeCell ref="B7:B8"/>
    <mergeCell ref="C7:C8"/>
    <mergeCell ref="D7:E7"/>
    <mergeCell ref="F7:G7"/>
    <mergeCell ref="A5:F5"/>
    <mergeCell ref="B1:D1"/>
    <mergeCell ref="A2:B2"/>
    <mergeCell ref="H2:J2"/>
    <mergeCell ref="A3:F3"/>
    <mergeCell ref="A4:F4"/>
  </mergeCells>
  <pageMargins left="0.7" right="0.7" top="0.75" bottom="0.75" header="0.3" footer="0.3"/>
  <pageSetup paperSize="9" scale="2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72AE8-B487-45F9-95BD-88DE854F670B}">
  <sheetPr>
    <tabColor theme="4" tint="0.39997558519241921"/>
    <pageSetUpPr fitToPage="1"/>
  </sheetPr>
  <dimension ref="A1:U92"/>
  <sheetViews>
    <sheetView showGridLines="0" zoomScale="70" zoomScaleNormal="70" zoomScalePageLayoutView="115" workbookViewId="0">
      <pane ySplit="9" topLeftCell="A10" activePane="bottomLeft" state="frozen"/>
      <selection activeCell="A292" sqref="A292:XFD292"/>
      <selection pane="bottomLeft" activeCell="O12" sqref="O12"/>
    </sheetView>
  </sheetViews>
  <sheetFormatPr defaultColWidth="8.8984375" defaultRowHeight="15.6"/>
  <cols>
    <col min="1" max="1" width="4" style="15" customWidth="1"/>
    <col min="2" max="2" width="71.69921875" style="15" customWidth="1"/>
    <col min="3" max="3" width="11.19921875" style="15" customWidth="1"/>
    <col min="4" max="4" width="5.59765625" style="15" customWidth="1"/>
    <col min="5" max="5" width="7.5" style="15" bestFit="1" customWidth="1"/>
    <col min="6" max="6" width="11.09765625" style="15" customWidth="1"/>
    <col min="7" max="7" width="18.19921875" style="15" customWidth="1"/>
    <col min="8" max="8" width="13.69921875" style="15" customWidth="1"/>
    <col min="9" max="9" width="16.09765625" style="15" customWidth="1"/>
    <col min="10" max="10" width="13.8984375" style="15" customWidth="1"/>
    <col min="11" max="11" width="11.09765625" style="35" customWidth="1"/>
    <col min="12" max="12" width="3.59765625" style="35" customWidth="1"/>
    <col min="13" max="13" width="12.19921875" style="15" customWidth="1"/>
    <col min="14" max="14" width="11" style="15" customWidth="1"/>
    <col min="15" max="15" width="7.3984375" style="15" customWidth="1"/>
    <col min="16" max="16" width="12.19921875" style="15" customWidth="1"/>
    <col min="17" max="17" width="11" style="15" customWidth="1"/>
    <col min="18" max="19" width="6.59765625" style="15" customWidth="1"/>
    <col min="20" max="20" width="8.8984375" style="15"/>
    <col min="21" max="21" width="9.5" style="15" bestFit="1" customWidth="1"/>
    <col min="22" max="16384" width="8.8984375" style="15"/>
  </cols>
  <sheetData>
    <row r="1" spans="1:21" ht="18" thickBot="1">
      <c r="A1" s="8"/>
      <c r="B1" s="378"/>
      <c r="C1" s="378"/>
      <c r="D1" s="378"/>
      <c r="E1" s="9"/>
      <c r="F1" s="10"/>
      <c r="G1" s="9"/>
      <c r="H1" s="11"/>
      <c r="I1" s="12"/>
      <c r="J1" s="11"/>
      <c r="K1" s="13"/>
      <c r="L1" s="13"/>
      <c r="M1" s="14"/>
      <c r="N1" s="14"/>
      <c r="P1" s="14"/>
      <c r="Q1" s="14"/>
    </row>
    <row r="2" spans="1:21" ht="18" thickBot="1">
      <c r="A2" s="379" t="s">
        <v>460</v>
      </c>
      <c r="B2" s="380"/>
      <c r="C2" s="16"/>
      <c r="D2" s="10"/>
      <c r="E2" s="9"/>
      <c r="F2" s="10"/>
      <c r="G2" s="17"/>
      <c r="H2" s="381" t="s">
        <v>445</v>
      </c>
      <c r="I2" s="382"/>
      <c r="J2" s="383"/>
      <c r="K2" s="18"/>
      <c r="L2" s="18"/>
      <c r="M2" s="14"/>
      <c r="N2" s="19"/>
      <c r="P2" s="14"/>
      <c r="Q2" s="19"/>
    </row>
    <row r="3" spans="1:21" ht="16.5" customHeight="1" thickBot="1">
      <c r="A3" s="384"/>
      <c r="B3" s="384"/>
      <c r="C3" s="384"/>
      <c r="D3" s="384"/>
      <c r="E3" s="384"/>
      <c r="F3" s="384"/>
      <c r="G3" s="20"/>
      <c r="H3" s="74" t="s">
        <v>9</v>
      </c>
      <c r="I3" s="75" t="s">
        <v>8</v>
      </c>
      <c r="J3" s="76" t="s">
        <v>446</v>
      </c>
      <c r="K3" s="18"/>
      <c r="L3" s="18"/>
      <c r="M3" s="14"/>
      <c r="N3" s="19"/>
      <c r="P3" s="14"/>
      <c r="Q3" s="19"/>
    </row>
    <row r="4" spans="1:21" ht="16.2" thickBot="1">
      <c r="A4" s="384"/>
      <c r="B4" s="384"/>
      <c r="C4" s="384"/>
      <c r="D4" s="384"/>
      <c r="E4" s="384"/>
      <c r="F4" s="384"/>
      <c r="G4" s="21"/>
      <c r="H4" s="77">
        <f>J181</f>
        <v>0</v>
      </c>
      <c r="I4" s="78">
        <f>H4*J4</f>
        <v>0</v>
      </c>
      <c r="J4" s="79">
        <f>TOTAL!C7</f>
        <v>1</v>
      </c>
      <c r="K4" s="18"/>
      <c r="L4" s="18"/>
      <c r="M4" s="14"/>
      <c r="N4" s="19"/>
      <c r="P4" s="14"/>
      <c r="Q4" s="19"/>
    </row>
    <row r="5" spans="1:21">
      <c r="A5" s="377"/>
      <c r="B5" s="377"/>
      <c r="C5" s="377"/>
      <c r="D5" s="377"/>
      <c r="E5" s="377"/>
      <c r="F5" s="377"/>
      <c r="G5" s="22"/>
      <c r="H5" s="23"/>
      <c r="I5" s="24"/>
      <c r="J5" s="25"/>
      <c r="K5" s="18"/>
      <c r="L5" s="18"/>
      <c r="M5" s="14"/>
      <c r="N5" s="19"/>
      <c r="P5" s="14"/>
      <c r="Q5" s="19"/>
    </row>
    <row r="6" spans="1:21" ht="16.2" thickBot="1">
      <c r="A6" s="372"/>
      <c r="B6" s="372"/>
      <c r="C6" s="372"/>
      <c r="D6" s="372"/>
      <c r="E6" s="372"/>
      <c r="F6" s="372"/>
      <c r="G6" s="26"/>
      <c r="H6" s="16"/>
      <c r="I6" s="9"/>
      <c r="J6" s="27"/>
      <c r="K6" s="28"/>
      <c r="L6" s="28"/>
      <c r="M6" s="29"/>
      <c r="N6" s="29"/>
      <c r="P6" s="29"/>
      <c r="Q6" s="29"/>
    </row>
    <row r="7" spans="1:21" ht="16.2" customHeight="1">
      <c r="A7" s="357" t="s">
        <v>429</v>
      </c>
      <c r="B7" s="359" t="s">
        <v>430</v>
      </c>
      <c r="C7" s="375" t="s">
        <v>434</v>
      </c>
      <c r="D7" s="365" t="s">
        <v>435</v>
      </c>
      <c r="E7" s="365"/>
      <c r="F7" s="365" t="s">
        <v>438</v>
      </c>
      <c r="G7" s="365"/>
      <c r="H7" s="365" t="s">
        <v>440</v>
      </c>
      <c r="I7" s="365"/>
      <c r="J7" s="366" t="s">
        <v>433</v>
      </c>
      <c r="K7" s="368" t="s">
        <v>441</v>
      </c>
      <c r="L7" s="80"/>
      <c r="M7" s="370" t="s">
        <v>443</v>
      </c>
      <c r="N7" s="363" t="s">
        <v>444</v>
      </c>
      <c r="O7" s="30"/>
      <c r="P7" s="370" t="s">
        <v>447</v>
      </c>
      <c r="Q7" s="363" t="s">
        <v>448</v>
      </c>
    </row>
    <row r="8" spans="1:21">
      <c r="A8" s="358"/>
      <c r="B8" s="360"/>
      <c r="C8" s="389"/>
      <c r="D8" s="131" t="s">
        <v>436</v>
      </c>
      <c r="E8" s="132" t="s">
        <v>437</v>
      </c>
      <c r="F8" s="131" t="s">
        <v>439</v>
      </c>
      <c r="G8" s="132" t="s">
        <v>437</v>
      </c>
      <c r="H8" s="131" t="s">
        <v>439</v>
      </c>
      <c r="I8" s="132" t="s">
        <v>437</v>
      </c>
      <c r="J8" s="387"/>
      <c r="K8" s="388"/>
      <c r="L8" s="80"/>
      <c r="M8" s="371"/>
      <c r="N8" s="364"/>
      <c r="O8" s="30"/>
      <c r="P8" s="371"/>
      <c r="Q8" s="364"/>
    </row>
    <row r="9" spans="1:21">
      <c r="A9" s="143" t="s">
        <v>0</v>
      </c>
      <c r="B9" s="134" t="s">
        <v>344</v>
      </c>
      <c r="C9" s="133" t="s">
        <v>1</v>
      </c>
      <c r="D9" s="133" t="s">
        <v>2</v>
      </c>
      <c r="E9" s="133" t="s">
        <v>10</v>
      </c>
      <c r="F9" s="133" t="s">
        <v>3</v>
      </c>
      <c r="G9" s="133" t="s">
        <v>4</v>
      </c>
      <c r="H9" s="133" t="s">
        <v>5</v>
      </c>
      <c r="I9" s="133" t="s">
        <v>6</v>
      </c>
      <c r="J9" s="133" t="s">
        <v>7</v>
      </c>
      <c r="K9" s="144">
        <v>11</v>
      </c>
      <c r="L9" s="80"/>
      <c r="M9" s="143" t="s">
        <v>442</v>
      </c>
      <c r="N9" s="144" t="s">
        <v>12</v>
      </c>
      <c r="O9" s="30"/>
      <c r="P9" s="143" t="s">
        <v>11</v>
      </c>
      <c r="Q9" s="144" t="s">
        <v>13</v>
      </c>
    </row>
    <row r="10" spans="1:21">
      <c r="A10" s="145"/>
      <c r="B10" s="136"/>
      <c r="C10" s="135"/>
      <c r="D10" s="136"/>
      <c r="E10" s="136"/>
      <c r="F10" s="136"/>
      <c r="G10" s="136"/>
      <c r="H10" s="136"/>
      <c r="I10" s="136"/>
      <c r="J10" s="136"/>
      <c r="K10" s="146"/>
      <c r="L10" s="31"/>
      <c r="M10" s="157"/>
      <c r="N10" s="158"/>
      <c r="P10" s="157"/>
      <c r="Q10" s="158"/>
    </row>
    <row r="11" spans="1:21" s="33" customFormat="1">
      <c r="A11" s="195"/>
      <c r="B11" s="191"/>
      <c r="C11" s="192"/>
      <c r="D11" s="192"/>
      <c r="E11" s="190"/>
      <c r="F11" s="190"/>
      <c r="G11" s="190"/>
      <c r="H11" s="190"/>
      <c r="I11" s="190"/>
      <c r="J11" s="190"/>
      <c r="K11" s="196"/>
      <c r="L11" s="32"/>
      <c r="M11" s="200"/>
      <c r="N11" s="201"/>
      <c r="O11" s="9"/>
      <c r="P11" s="200"/>
      <c r="Q11" s="201"/>
    </row>
    <row r="12" spans="1:21">
      <c r="A12" s="147"/>
      <c r="B12" s="193"/>
      <c r="C12" s="137"/>
      <c r="D12" s="138"/>
      <c r="E12" s="194"/>
      <c r="F12" s="139">
        <f>M12/$J$4</f>
        <v>0</v>
      </c>
      <c r="G12" s="140">
        <f>F12*E12</f>
        <v>0</v>
      </c>
      <c r="H12" s="141">
        <f>N12/$J$4</f>
        <v>0</v>
      </c>
      <c r="I12" s="140">
        <f>H12*E12</f>
        <v>0</v>
      </c>
      <c r="J12" s="142">
        <f>G12+I12</f>
        <v>0</v>
      </c>
      <c r="K12" s="148" t="e">
        <f>J12/E12</f>
        <v>#DIV/0!</v>
      </c>
      <c r="L12" s="28"/>
      <c r="M12" s="118">
        <v>0</v>
      </c>
      <c r="N12" s="119">
        <v>0</v>
      </c>
      <c r="O12" s="9"/>
      <c r="P12" s="118"/>
      <c r="Q12" s="119"/>
      <c r="U12" s="109"/>
    </row>
    <row r="13" spans="1:21">
      <c r="A13" s="147"/>
      <c r="B13" s="193"/>
      <c r="C13" s="137"/>
      <c r="D13" s="138"/>
      <c r="E13" s="194"/>
      <c r="F13" s="139">
        <f t="shared" ref="F13:F75" si="0">M13/$J$4</f>
        <v>0</v>
      </c>
      <c r="G13" s="140">
        <f t="shared" ref="G13:G75" si="1">F13*E13</f>
        <v>0</v>
      </c>
      <c r="H13" s="141">
        <f t="shared" ref="H13:H75" si="2">N13/$J$4</f>
        <v>0</v>
      </c>
      <c r="I13" s="140">
        <f t="shared" ref="I13:I75" si="3">H13*E13</f>
        <v>0</v>
      </c>
      <c r="J13" s="142">
        <f t="shared" ref="J13:J75" si="4">G13+I13</f>
        <v>0</v>
      </c>
      <c r="K13" s="148" t="e">
        <f t="shared" ref="K13:K75" si="5">J13/E13</f>
        <v>#DIV/0!</v>
      </c>
      <c r="L13" s="28"/>
      <c r="M13" s="118">
        <v>0</v>
      </c>
      <c r="N13" s="119">
        <v>0</v>
      </c>
      <c r="O13" s="9"/>
      <c r="P13" s="118"/>
      <c r="Q13" s="119"/>
      <c r="U13" s="109"/>
    </row>
    <row r="14" spans="1:21">
      <c r="A14" s="147"/>
      <c r="B14" s="193"/>
      <c r="C14" s="137"/>
      <c r="D14" s="138"/>
      <c r="E14" s="194"/>
      <c r="F14" s="139">
        <f t="shared" si="0"/>
        <v>0</v>
      </c>
      <c r="G14" s="140">
        <f t="shared" si="1"/>
        <v>0</v>
      </c>
      <c r="H14" s="141">
        <f t="shared" si="2"/>
        <v>0</v>
      </c>
      <c r="I14" s="140">
        <f t="shared" si="3"/>
        <v>0</v>
      </c>
      <c r="J14" s="142">
        <f t="shared" si="4"/>
        <v>0</v>
      </c>
      <c r="K14" s="148" t="e">
        <f t="shared" si="5"/>
        <v>#DIV/0!</v>
      </c>
      <c r="L14" s="28"/>
      <c r="M14" s="118">
        <v>0</v>
      </c>
      <c r="N14" s="119">
        <v>0</v>
      </c>
      <c r="O14" s="9"/>
      <c r="P14" s="118"/>
      <c r="Q14" s="119"/>
      <c r="U14" s="109"/>
    </row>
    <row r="15" spans="1:21">
      <c r="A15" s="147"/>
      <c r="B15" s="193"/>
      <c r="C15" s="137"/>
      <c r="D15" s="138"/>
      <c r="E15" s="194"/>
      <c r="F15" s="139">
        <f t="shared" ref="F15:F64" si="6">M15/$J$4</f>
        <v>0</v>
      </c>
      <c r="G15" s="140">
        <f t="shared" ref="G15:G64" si="7">F15*E15</f>
        <v>0</v>
      </c>
      <c r="H15" s="141">
        <f t="shared" ref="H15:H64" si="8">N15/$J$4</f>
        <v>0</v>
      </c>
      <c r="I15" s="140">
        <f t="shared" ref="I15:I64" si="9">H15*E15</f>
        <v>0</v>
      </c>
      <c r="J15" s="142">
        <f t="shared" ref="J15:J64" si="10">G15+I15</f>
        <v>0</v>
      </c>
      <c r="K15" s="148" t="e">
        <f t="shared" ref="K15:K64" si="11">J15/E15</f>
        <v>#DIV/0!</v>
      </c>
      <c r="L15" s="28"/>
      <c r="M15" s="118">
        <v>0</v>
      </c>
      <c r="N15" s="119">
        <v>0</v>
      </c>
      <c r="O15" s="9"/>
      <c r="P15" s="118"/>
      <c r="Q15" s="119"/>
      <c r="U15" s="109"/>
    </row>
    <row r="16" spans="1:21">
      <c r="A16" s="147"/>
      <c r="B16" s="193"/>
      <c r="C16" s="137"/>
      <c r="D16" s="138"/>
      <c r="E16" s="194"/>
      <c r="F16" s="139">
        <f t="shared" si="6"/>
        <v>0</v>
      </c>
      <c r="G16" s="140">
        <f t="shared" si="7"/>
        <v>0</v>
      </c>
      <c r="H16" s="141">
        <f t="shared" si="8"/>
        <v>0</v>
      </c>
      <c r="I16" s="140">
        <f t="shared" si="9"/>
        <v>0</v>
      </c>
      <c r="J16" s="142">
        <f t="shared" si="10"/>
        <v>0</v>
      </c>
      <c r="K16" s="148" t="e">
        <f t="shared" si="11"/>
        <v>#DIV/0!</v>
      </c>
      <c r="L16" s="28"/>
      <c r="M16" s="118">
        <v>0</v>
      </c>
      <c r="N16" s="119">
        <v>0</v>
      </c>
      <c r="O16" s="9"/>
      <c r="P16" s="118"/>
      <c r="Q16" s="119"/>
      <c r="U16" s="109"/>
    </row>
    <row r="17" spans="1:21">
      <c r="A17" s="147"/>
      <c r="B17" s="193"/>
      <c r="C17" s="137"/>
      <c r="D17" s="138"/>
      <c r="E17" s="194"/>
      <c r="F17" s="139">
        <f t="shared" si="6"/>
        <v>0</v>
      </c>
      <c r="G17" s="140">
        <f t="shared" si="7"/>
        <v>0</v>
      </c>
      <c r="H17" s="141">
        <f t="shared" si="8"/>
        <v>0</v>
      </c>
      <c r="I17" s="140">
        <f t="shared" si="9"/>
        <v>0</v>
      </c>
      <c r="J17" s="142">
        <f t="shared" si="10"/>
        <v>0</v>
      </c>
      <c r="K17" s="148" t="e">
        <f t="shared" si="11"/>
        <v>#DIV/0!</v>
      </c>
      <c r="L17" s="28"/>
      <c r="M17" s="118">
        <v>0</v>
      </c>
      <c r="N17" s="119">
        <v>0</v>
      </c>
      <c r="O17" s="9"/>
      <c r="P17" s="118"/>
      <c r="Q17" s="119"/>
      <c r="U17" s="109"/>
    </row>
    <row r="18" spans="1:21">
      <c r="A18" s="147"/>
      <c r="B18" s="193"/>
      <c r="C18" s="137"/>
      <c r="D18" s="138"/>
      <c r="E18" s="194"/>
      <c r="F18" s="139">
        <f t="shared" si="6"/>
        <v>0</v>
      </c>
      <c r="G18" s="140">
        <f t="shared" si="7"/>
        <v>0</v>
      </c>
      <c r="H18" s="141">
        <f t="shared" si="8"/>
        <v>0</v>
      </c>
      <c r="I18" s="140">
        <f t="shared" si="9"/>
        <v>0</v>
      </c>
      <c r="J18" s="142">
        <f t="shared" si="10"/>
        <v>0</v>
      </c>
      <c r="K18" s="148" t="e">
        <f t="shared" si="11"/>
        <v>#DIV/0!</v>
      </c>
      <c r="L18" s="28"/>
      <c r="M18" s="118">
        <v>0</v>
      </c>
      <c r="N18" s="119">
        <v>0</v>
      </c>
      <c r="O18" s="9"/>
      <c r="P18" s="118"/>
      <c r="Q18" s="119"/>
      <c r="U18" s="109"/>
    </row>
    <row r="19" spans="1:21">
      <c r="A19" s="147"/>
      <c r="B19" s="193"/>
      <c r="C19" s="137"/>
      <c r="D19" s="138"/>
      <c r="E19" s="194"/>
      <c r="F19" s="139">
        <f t="shared" si="6"/>
        <v>0</v>
      </c>
      <c r="G19" s="140">
        <f t="shared" si="7"/>
        <v>0</v>
      </c>
      <c r="H19" s="141">
        <f t="shared" si="8"/>
        <v>0</v>
      </c>
      <c r="I19" s="140">
        <f t="shared" si="9"/>
        <v>0</v>
      </c>
      <c r="J19" s="142">
        <f t="shared" si="10"/>
        <v>0</v>
      </c>
      <c r="K19" s="148" t="e">
        <f t="shared" si="11"/>
        <v>#DIV/0!</v>
      </c>
      <c r="L19" s="28"/>
      <c r="M19" s="118">
        <v>0</v>
      </c>
      <c r="N19" s="119">
        <v>0</v>
      </c>
      <c r="O19" s="9"/>
      <c r="P19" s="118"/>
      <c r="Q19" s="119"/>
      <c r="U19" s="109"/>
    </row>
    <row r="20" spans="1:21">
      <c r="A20" s="147"/>
      <c r="B20" s="193"/>
      <c r="C20" s="137"/>
      <c r="D20" s="138"/>
      <c r="E20" s="194"/>
      <c r="F20" s="139">
        <f t="shared" si="6"/>
        <v>0</v>
      </c>
      <c r="G20" s="140">
        <f t="shared" si="7"/>
        <v>0</v>
      </c>
      <c r="H20" s="141">
        <f t="shared" si="8"/>
        <v>0</v>
      </c>
      <c r="I20" s="140">
        <f t="shared" si="9"/>
        <v>0</v>
      </c>
      <c r="J20" s="142">
        <f t="shared" si="10"/>
        <v>0</v>
      </c>
      <c r="K20" s="148" t="e">
        <f t="shared" si="11"/>
        <v>#DIV/0!</v>
      </c>
      <c r="L20" s="28"/>
      <c r="M20" s="118">
        <v>0</v>
      </c>
      <c r="N20" s="119">
        <v>0</v>
      </c>
      <c r="O20" s="9"/>
      <c r="P20" s="118"/>
      <c r="Q20" s="119"/>
      <c r="U20" s="109"/>
    </row>
    <row r="21" spans="1:21">
      <c r="A21" s="147"/>
      <c r="B21" s="193"/>
      <c r="C21" s="137"/>
      <c r="D21" s="138"/>
      <c r="E21" s="194"/>
      <c r="F21" s="139">
        <f t="shared" si="6"/>
        <v>0</v>
      </c>
      <c r="G21" s="140">
        <f t="shared" si="7"/>
        <v>0</v>
      </c>
      <c r="H21" s="141">
        <f t="shared" si="8"/>
        <v>0</v>
      </c>
      <c r="I21" s="140">
        <f t="shared" si="9"/>
        <v>0</v>
      </c>
      <c r="J21" s="142">
        <f t="shared" si="10"/>
        <v>0</v>
      </c>
      <c r="K21" s="148" t="e">
        <f t="shared" si="11"/>
        <v>#DIV/0!</v>
      </c>
      <c r="L21" s="28"/>
      <c r="M21" s="118">
        <v>0</v>
      </c>
      <c r="N21" s="119">
        <v>0</v>
      </c>
      <c r="O21" s="9"/>
      <c r="P21" s="118"/>
      <c r="Q21" s="119"/>
      <c r="U21" s="109"/>
    </row>
    <row r="22" spans="1:21">
      <c r="A22" s="147"/>
      <c r="B22" s="193"/>
      <c r="C22" s="137"/>
      <c r="D22" s="138"/>
      <c r="E22" s="194"/>
      <c r="F22" s="139">
        <f t="shared" si="6"/>
        <v>0</v>
      </c>
      <c r="G22" s="140">
        <f t="shared" si="7"/>
        <v>0</v>
      </c>
      <c r="H22" s="141">
        <f t="shared" si="8"/>
        <v>0</v>
      </c>
      <c r="I22" s="140">
        <f t="shared" si="9"/>
        <v>0</v>
      </c>
      <c r="J22" s="142">
        <f t="shared" si="10"/>
        <v>0</v>
      </c>
      <c r="K22" s="148" t="e">
        <f t="shared" si="11"/>
        <v>#DIV/0!</v>
      </c>
      <c r="L22" s="28"/>
      <c r="M22" s="118">
        <v>0</v>
      </c>
      <c r="N22" s="119">
        <v>0</v>
      </c>
      <c r="O22" s="9"/>
      <c r="P22" s="118"/>
      <c r="Q22" s="119"/>
      <c r="U22" s="109"/>
    </row>
    <row r="23" spans="1:21">
      <c r="A23" s="147"/>
      <c r="B23" s="193"/>
      <c r="C23" s="137"/>
      <c r="D23" s="138"/>
      <c r="E23" s="194"/>
      <c r="F23" s="139">
        <f t="shared" si="6"/>
        <v>0</v>
      </c>
      <c r="G23" s="140">
        <f t="shared" si="7"/>
        <v>0</v>
      </c>
      <c r="H23" s="141">
        <f t="shared" si="8"/>
        <v>0</v>
      </c>
      <c r="I23" s="140">
        <f t="shared" si="9"/>
        <v>0</v>
      </c>
      <c r="J23" s="142">
        <f t="shared" si="10"/>
        <v>0</v>
      </c>
      <c r="K23" s="148" t="e">
        <f t="shared" si="11"/>
        <v>#DIV/0!</v>
      </c>
      <c r="L23" s="28"/>
      <c r="M23" s="118">
        <v>0</v>
      </c>
      <c r="N23" s="119">
        <v>0</v>
      </c>
      <c r="O23" s="9"/>
      <c r="P23" s="118"/>
      <c r="Q23" s="119"/>
      <c r="U23" s="109"/>
    </row>
    <row r="24" spans="1:21">
      <c r="A24" s="147"/>
      <c r="B24" s="193"/>
      <c r="C24" s="137"/>
      <c r="D24" s="138"/>
      <c r="E24" s="194"/>
      <c r="F24" s="139">
        <f t="shared" si="6"/>
        <v>0</v>
      </c>
      <c r="G24" s="140">
        <f t="shared" si="7"/>
        <v>0</v>
      </c>
      <c r="H24" s="141">
        <f t="shared" si="8"/>
        <v>0</v>
      </c>
      <c r="I24" s="140">
        <f t="shared" si="9"/>
        <v>0</v>
      </c>
      <c r="J24" s="142">
        <f t="shared" si="10"/>
        <v>0</v>
      </c>
      <c r="K24" s="148" t="e">
        <f t="shared" si="11"/>
        <v>#DIV/0!</v>
      </c>
      <c r="L24" s="28"/>
      <c r="M24" s="118">
        <v>0</v>
      </c>
      <c r="N24" s="119">
        <v>0</v>
      </c>
      <c r="O24" s="9"/>
      <c r="P24" s="118"/>
      <c r="Q24" s="119"/>
      <c r="U24" s="109"/>
    </row>
    <row r="25" spans="1:21">
      <c r="A25" s="147"/>
      <c r="B25" s="193"/>
      <c r="C25" s="137"/>
      <c r="D25" s="138"/>
      <c r="E25" s="194"/>
      <c r="F25" s="139">
        <f t="shared" si="6"/>
        <v>0</v>
      </c>
      <c r="G25" s="140">
        <f t="shared" si="7"/>
        <v>0</v>
      </c>
      <c r="H25" s="141">
        <f t="shared" si="8"/>
        <v>0</v>
      </c>
      <c r="I25" s="140">
        <f t="shared" si="9"/>
        <v>0</v>
      </c>
      <c r="J25" s="142">
        <f t="shared" si="10"/>
        <v>0</v>
      </c>
      <c r="K25" s="148" t="e">
        <f t="shared" si="11"/>
        <v>#DIV/0!</v>
      </c>
      <c r="L25" s="28"/>
      <c r="M25" s="118">
        <v>0</v>
      </c>
      <c r="N25" s="119">
        <v>0</v>
      </c>
      <c r="O25" s="9"/>
      <c r="P25" s="118"/>
      <c r="Q25" s="119"/>
      <c r="U25" s="109"/>
    </row>
    <row r="26" spans="1:21">
      <c r="A26" s="147"/>
      <c r="B26" s="193"/>
      <c r="C26" s="137"/>
      <c r="D26" s="138"/>
      <c r="E26" s="194"/>
      <c r="F26" s="139">
        <f t="shared" si="6"/>
        <v>0</v>
      </c>
      <c r="G26" s="140">
        <f t="shared" si="7"/>
        <v>0</v>
      </c>
      <c r="H26" s="141">
        <f t="shared" si="8"/>
        <v>0</v>
      </c>
      <c r="I26" s="140">
        <f t="shared" si="9"/>
        <v>0</v>
      </c>
      <c r="J26" s="142">
        <f t="shared" si="10"/>
        <v>0</v>
      </c>
      <c r="K26" s="148" t="e">
        <f t="shared" si="11"/>
        <v>#DIV/0!</v>
      </c>
      <c r="L26" s="28"/>
      <c r="M26" s="118">
        <v>0</v>
      </c>
      <c r="N26" s="119">
        <v>0</v>
      </c>
      <c r="O26" s="9"/>
      <c r="P26" s="118"/>
      <c r="Q26" s="119"/>
      <c r="U26" s="109"/>
    </row>
    <row r="27" spans="1:21">
      <c r="A27" s="147"/>
      <c r="B27" s="193"/>
      <c r="C27" s="137"/>
      <c r="D27" s="138"/>
      <c r="E27" s="194"/>
      <c r="F27" s="139">
        <f t="shared" si="6"/>
        <v>0</v>
      </c>
      <c r="G27" s="140">
        <f t="shared" si="7"/>
        <v>0</v>
      </c>
      <c r="H27" s="141">
        <f t="shared" si="8"/>
        <v>0</v>
      </c>
      <c r="I27" s="140">
        <f t="shared" si="9"/>
        <v>0</v>
      </c>
      <c r="J27" s="142">
        <f t="shared" si="10"/>
        <v>0</v>
      </c>
      <c r="K27" s="148" t="e">
        <f t="shared" si="11"/>
        <v>#DIV/0!</v>
      </c>
      <c r="L27" s="28"/>
      <c r="M27" s="118">
        <v>0</v>
      </c>
      <c r="N27" s="119">
        <v>0</v>
      </c>
      <c r="O27" s="9"/>
      <c r="P27" s="118"/>
      <c r="Q27" s="119"/>
      <c r="U27" s="109"/>
    </row>
    <row r="28" spans="1:21">
      <c r="A28" s="147"/>
      <c r="B28" s="193"/>
      <c r="C28" s="137"/>
      <c r="D28" s="138"/>
      <c r="E28" s="194"/>
      <c r="F28" s="139">
        <f t="shared" si="6"/>
        <v>0</v>
      </c>
      <c r="G28" s="140">
        <f t="shared" si="7"/>
        <v>0</v>
      </c>
      <c r="H28" s="141">
        <f t="shared" si="8"/>
        <v>0</v>
      </c>
      <c r="I28" s="140">
        <f t="shared" si="9"/>
        <v>0</v>
      </c>
      <c r="J28" s="142">
        <f t="shared" si="10"/>
        <v>0</v>
      </c>
      <c r="K28" s="148" t="e">
        <f t="shared" si="11"/>
        <v>#DIV/0!</v>
      </c>
      <c r="L28" s="28"/>
      <c r="M28" s="118">
        <v>0</v>
      </c>
      <c r="N28" s="119">
        <v>0</v>
      </c>
      <c r="O28" s="9"/>
      <c r="P28" s="118"/>
      <c r="Q28" s="119"/>
      <c r="U28" s="109"/>
    </row>
    <row r="29" spans="1:21">
      <c r="A29" s="147"/>
      <c r="B29" s="193"/>
      <c r="C29" s="137"/>
      <c r="D29" s="138"/>
      <c r="E29" s="194"/>
      <c r="F29" s="139">
        <f t="shared" si="6"/>
        <v>0</v>
      </c>
      <c r="G29" s="140">
        <f t="shared" si="7"/>
        <v>0</v>
      </c>
      <c r="H29" s="141">
        <f t="shared" si="8"/>
        <v>0</v>
      </c>
      <c r="I29" s="140">
        <f t="shared" si="9"/>
        <v>0</v>
      </c>
      <c r="J29" s="142">
        <f t="shared" si="10"/>
        <v>0</v>
      </c>
      <c r="K29" s="148" t="e">
        <f t="shared" si="11"/>
        <v>#DIV/0!</v>
      </c>
      <c r="L29" s="28"/>
      <c r="M29" s="118">
        <v>0</v>
      </c>
      <c r="N29" s="119">
        <v>0</v>
      </c>
      <c r="O29" s="9"/>
      <c r="P29" s="118"/>
      <c r="Q29" s="119"/>
      <c r="U29" s="109"/>
    </row>
    <row r="30" spans="1:21">
      <c r="A30" s="147"/>
      <c r="B30" s="193"/>
      <c r="C30" s="137"/>
      <c r="D30" s="138"/>
      <c r="E30" s="194"/>
      <c r="F30" s="139">
        <f t="shared" si="6"/>
        <v>0</v>
      </c>
      <c r="G30" s="140">
        <f t="shared" si="7"/>
        <v>0</v>
      </c>
      <c r="H30" s="141">
        <f t="shared" si="8"/>
        <v>0</v>
      </c>
      <c r="I30" s="140">
        <f t="shared" si="9"/>
        <v>0</v>
      </c>
      <c r="J30" s="142">
        <f t="shared" si="10"/>
        <v>0</v>
      </c>
      <c r="K30" s="148" t="e">
        <f t="shared" si="11"/>
        <v>#DIV/0!</v>
      </c>
      <c r="L30" s="28"/>
      <c r="M30" s="118">
        <v>0</v>
      </c>
      <c r="N30" s="119">
        <v>0</v>
      </c>
      <c r="O30" s="9"/>
      <c r="P30" s="118"/>
      <c r="Q30" s="119"/>
      <c r="U30" s="109"/>
    </row>
    <row r="31" spans="1:21">
      <c r="A31" s="147"/>
      <c r="B31" s="193"/>
      <c r="C31" s="137"/>
      <c r="D31" s="138"/>
      <c r="E31" s="194"/>
      <c r="F31" s="139">
        <f t="shared" si="6"/>
        <v>0</v>
      </c>
      <c r="G31" s="140">
        <f t="shared" si="7"/>
        <v>0</v>
      </c>
      <c r="H31" s="141">
        <f t="shared" si="8"/>
        <v>0</v>
      </c>
      <c r="I31" s="140">
        <f t="shared" si="9"/>
        <v>0</v>
      </c>
      <c r="J31" s="142">
        <f t="shared" si="10"/>
        <v>0</v>
      </c>
      <c r="K31" s="148" t="e">
        <f t="shared" si="11"/>
        <v>#DIV/0!</v>
      </c>
      <c r="L31" s="28"/>
      <c r="M31" s="118">
        <v>0</v>
      </c>
      <c r="N31" s="119">
        <v>0</v>
      </c>
      <c r="O31" s="9"/>
      <c r="P31" s="118"/>
      <c r="Q31" s="119"/>
      <c r="U31" s="109"/>
    </row>
    <row r="32" spans="1:21">
      <c r="A32" s="147"/>
      <c r="B32" s="193"/>
      <c r="C32" s="137"/>
      <c r="D32" s="138"/>
      <c r="E32" s="194"/>
      <c r="F32" s="139">
        <f t="shared" si="6"/>
        <v>0</v>
      </c>
      <c r="G32" s="140">
        <f t="shared" si="7"/>
        <v>0</v>
      </c>
      <c r="H32" s="141">
        <f t="shared" si="8"/>
        <v>0</v>
      </c>
      <c r="I32" s="140">
        <f t="shared" si="9"/>
        <v>0</v>
      </c>
      <c r="J32" s="142">
        <f t="shared" si="10"/>
        <v>0</v>
      </c>
      <c r="K32" s="148" t="e">
        <f t="shared" si="11"/>
        <v>#DIV/0!</v>
      </c>
      <c r="L32" s="28"/>
      <c r="M32" s="118">
        <v>0</v>
      </c>
      <c r="N32" s="119">
        <v>0</v>
      </c>
      <c r="O32" s="9"/>
      <c r="P32" s="118"/>
      <c r="Q32" s="119"/>
      <c r="U32" s="109"/>
    </row>
    <row r="33" spans="1:21">
      <c r="A33" s="147"/>
      <c r="B33" s="193"/>
      <c r="C33" s="137"/>
      <c r="D33" s="138"/>
      <c r="E33" s="194"/>
      <c r="F33" s="139">
        <f t="shared" si="6"/>
        <v>0</v>
      </c>
      <c r="G33" s="140">
        <f t="shared" si="7"/>
        <v>0</v>
      </c>
      <c r="H33" s="141">
        <f t="shared" si="8"/>
        <v>0</v>
      </c>
      <c r="I33" s="140">
        <f t="shared" si="9"/>
        <v>0</v>
      </c>
      <c r="J33" s="142">
        <f t="shared" si="10"/>
        <v>0</v>
      </c>
      <c r="K33" s="148" t="e">
        <f t="shared" si="11"/>
        <v>#DIV/0!</v>
      </c>
      <c r="L33" s="28"/>
      <c r="M33" s="118">
        <v>0</v>
      </c>
      <c r="N33" s="119">
        <v>0</v>
      </c>
      <c r="O33" s="9"/>
      <c r="P33" s="118"/>
      <c r="Q33" s="119"/>
      <c r="U33" s="109"/>
    </row>
    <row r="34" spans="1:21">
      <c r="A34" s="147"/>
      <c r="B34" s="193"/>
      <c r="C34" s="137"/>
      <c r="D34" s="138"/>
      <c r="E34" s="194"/>
      <c r="F34" s="139">
        <f t="shared" si="6"/>
        <v>0</v>
      </c>
      <c r="G34" s="140">
        <f t="shared" si="7"/>
        <v>0</v>
      </c>
      <c r="H34" s="141">
        <f t="shared" si="8"/>
        <v>0</v>
      </c>
      <c r="I34" s="140">
        <f t="shared" si="9"/>
        <v>0</v>
      </c>
      <c r="J34" s="142">
        <f t="shared" si="10"/>
        <v>0</v>
      </c>
      <c r="K34" s="148" t="e">
        <f t="shared" si="11"/>
        <v>#DIV/0!</v>
      </c>
      <c r="L34" s="28"/>
      <c r="M34" s="118">
        <v>0</v>
      </c>
      <c r="N34" s="119">
        <v>0</v>
      </c>
      <c r="O34" s="9"/>
      <c r="P34" s="118"/>
      <c r="Q34" s="119"/>
      <c r="U34" s="109"/>
    </row>
    <row r="35" spans="1:21">
      <c r="A35" s="147"/>
      <c r="B35" s="193"/>
      <c r="C35" s="137"/>
      <c r="D35" s="138"/>
      <c r="E35" s="194"/>
      <c r="F35" s="139">
        <f t="shared" si="6"/>
        <v>0</v>
      </c>
      <c r="G35" s="140">
        <f t="shared" si="7"/>
        <v>0</v>
      </c>
      <c r="H35" s="141">
        <f t="shared" si="8"/>
        <v>0</v>
      </c>
      <c r="I35" s="140">
        <f t="shared" si="9"/>
        <v>0</v>
      </c>
      <c r="J35" s="142">
        <f t="shared" si="10"/>
        <v>0</v>
      </c>
      <c r="K35" s="148" t="e">
        <f t="shared" si="11"/>
        <v>#DIV/0!</v>
      </c>
      <c r="L35" s="28"/>
      <c r="M35" s="118">
        <v>0</v>
      </c>
      <c r="N35" s="119">
        <v>0</v>
      </c>
      <c r="O35" s="9"/>
      <c r="P35" s="118"/>
      <c r="Q35" s="119"/>
      <c r="U35" s="109"/>
    </row>
    <row r="36" spans="1:21">
      <c r="A36" s="147"/>
      <c r="B36" s="193"/>
      <c r="C36" s="137"/>
      <c r="D36" s="138"/>
      <c r="E36" s="194"/>
      <c r="F36" s="139">
        <f t="shared" si="6"/>
        <v>0</v>
      </c>
      <c r="G36" s="140">
        <f t="shared" si="7"/>
        <v>0</v>
      </c>
      <c r="H36" s="141">
        <f t="shared" si="8"/>
        <v>0</v>
      </c>
      <c r="I36" s="140">
        <f t="shared" si="9"/>
        <v>0</v>
      </c>
      <c r="J36" s="142">
        <f t="shared" si="10"/>
        <v>0</v>
      </c>
      <c r="K36" s="148" t="e">
        <f t="shared" si="11"/>
        <v>#DIV/0!</v>
      </c>
      <c r="L36" s="28"/>
      <c r="M36" s="118">
        <v>0</v>
      </c>
      <c r="N36" s="119">
        <v>0</v>
      </c>
      <c r="O36" s="9"/>
      <c r="P36" s="118"/>
      <c r="Q36" s="119"/>
      <c r="U36" s="109"/>
    </row>
    <row r="37" spans="1:21">
      <c r="A37" s="147"/>
      <c r="B37" s="193"/>
      <c r="C37" s="137"/>
      <c r="D37" s="138"/>
      <c r="E37" s="194"/>
      <c r="F37" s="139">
        <f t="shared" si="6"/>
        <v>0</v>
      </c>
      <c r="G37" s="140">
        <f t="shared" si="7"/>
        <v>0</v>
      </c>
      <c r="H37" s="141">
        <f t="shared" si="8"/>
        <v>0</v>
      </c>
      <c r="I37" s="140">
        <f t="shared" si="9"/>
        <v>0</v>
      </c>
      <c r="J37" s="142">
        <f t="shared" si="10"/>
        <v>0</v>
      </c>
      <c r="K37" s="148" t="e">
        <f t="shared" si="11"/>
        <v>#DIV/0!</v>
      </c>
      <c r="L37" s="28"/>
      <c r="M37" s="118">
        <v>0</v>
      </c>
      <c r="N37" s="119">
        <v>0</v>
      </c>
      <c r="O37" s="9"/>
      <c r="P37" s="118"/>
      <c r="Q37" s="119"/>
      <c r="U37" s="109"/>
    </row>
    <row r="38" spans="1:21">
      <c r="A38" s="147"/>
      <c r="B38" s="193"/>
      <c r="C38" s="137"/>
      <c r="D38" s="138"/>
      <c r="E38" s="194"/>
      <c r="F38" s="139">
        <f t="shared" si="6"/>
        <v>0</v>
      </c>
      <c r="G38" s="140">
        <f t="shared" si="7"/>
        <v>0</v>
      </c>
      <c r="H38" s="141">
        <f t="shared" si="8"/>
        <v>0</v>
      </c>
      <c r="I38" s="140">
        <f t="shared" si="9"/>
        <v>0</v>
      </c>
      <c r="J38" s="142">
        <f t="shared" si="10"/>
        <v>0</v>
      </c>
      <c r="K38" s="148" t="e">
        <f t="shared" si="11"/>
        <v>#DIV/0!</v>
      </c>
      <c r="L38" s="28"/>
      <c r="M38" s="118">
        <v>0</v>
      </c>
      <c r="N38" s="119">
        <v>0</v>
      </c>
      <c r="O38" s="9"/>
      <c r="P38" s="118"/>
      <c r="Q38" s="119"/>
      <c r="U38" s="109"/>
    </row>
    <row r="39" spans="1:21">
      <c r="A39" s="147"/>
      <c r="B39" s="193"/>
      <c r="C39" s="137"/>
      <c r="D39" s="138"/>
      <c r="E39" s="194"/>
      <c r="F39" s="139">
        <f t="shared" si="6"/>
        <v>0</v>
      </c>
      <c r="G39" s="140">
        <f t="shared" si="7"/>
        <v>0</v>
      </c>
      <c r="H39" s="141">
        <f t="shared" si="8"/>
        <v>0</v>
      </c>
      <c r="I39" s="140">
        <f t="shared" si="9"/>
        <v>0</v>
      </c>
      <c r="J39" s="142">
        <f t="shared" si="10"/>
        <v>0</v>
      </c>
      <c r="K39" s="148" t="e">
        <f t="shared" si="11"/>
        <v>#DIV/0!</v>
      </c>
      <c r="L39" s="28"/>
      <c r="M39" s="118">
        <v>0</v>
      </c>
      <c r="N39" s="119">
        <v>0</v>
      </c>
      <c r="O39" s="9"/>
      <c r="P39" s="118"/>
      <c r="Q39" s="119"/>
      <c r="U39" s="109"/>
    </row>
    <row r="40" spans="1:21">
      <c r="A40" s="147"/>
      <c r="B40" s="193"/>
      <c r="C40" s="137"/>
      <c r="D40" s="138"/>
      <c r="E40" s="194"/>
      <c r="F40" s="139">
        <f t="shared" si="6"/>
        <v>0</v>
      </c>
      <c r="G40" s="140">
        <f t="shared" si="7"/>
        <v>0</v>
      </c>
      <c r="H40" s="141">
        <f t="shared" si="8"/>
        <v>0</v>
      </c>
      <c r="I40" s="140">
        <f t="shared" si="9"/>
        <v>0</v>
      </c>
      <c r="J40" s="142">
        <f t="shared" si="10"/>
        <v>0</v>
      </c>
      <c r="K40" s="148" t="e">
        <f t="shared" si="11"/>
        <v>#DIV/0!</v>
      </c>
      <c r="L40" s="28"/>
      <c r="M40" s="118">
        <v>0</v>
      </c>
      <c r="N40" s="119">
        <v>0</v>
      </c>
      <c r="O40" s="9"/>
      <c r="P40" s="118"/>
      <c r="Q40" s="119"/>
      <c r="U40" s="109"/>
    </row>
    <row r="41" spans="1:21">
      <c r="A41" s="147"/>
      <c r="B41" s="193"/>
      <c r="C41" s="137"/>
      <c r="D41" s="138"/>
      <c r="E41" s="194"/>
      <c r="F41" s="139">
        <f t="shared" si="6"/>
        <v>0</v>
      </c>
      <c r="G41" s="140">
        <f t="shared" si="7"/>
        <v>0</v>
      </c>
      <c r="H41" s="141">
        <f t="shared" si="8"/>
        <v>0</v>
      </c>
      <c r="I41" s="140">
        <f t="shared" si="9"/>
        <v>0</v>
      </c>
      <c r="J41" s="142">
        <f t="shared" si="10"/>
        <v>0</v>
      </c>
      <c r="K41" s="148" t="e">
        <f t="shared" si="11"/>
        <v>#DIV/0!</v>
      </c>
      <c r="L41" s="28"/>
      <c r="M41" s="118">
        <v>0</v>
      </c>
      <c r="N41" s="119">
        <v>0</v>
      </c>
      <c r="O41" s="9"/>
      <c r="P41" s="118"/>
      <c r="Q41" s="119"/>
      <c r="U41" s="109"/>
    </row>
    <row r="42" spans="1:21">
      <c r="A42" s="147"/>
      <c r="B42" s="193"/>
      <c r="C42" s="137"/>
      <c r="D42" s="138"/>
      <c r="E42" s="194"/>
      <c r="F42" s="139">
        <f t="shared" si="6"/>
        <v>0</v>
      </c>
      <c r="G42" s="140">
        <f t="shared" si="7"/>
        <v>0</v>
      </c>
      <c r="H42" s="141">
        <f t="shared" si="8"/>
        <v>0</v>
      </c>
      <c r="I42" s="140">
        <f t="shared" si="9"/>
        <v>0</v>
      </c>
      <c r="J42" s="142">
        <f t="shared" si="10"/>
        <v>0</v>
      </c>
      <c r="K42" s="148" t="e">
        <f t="shared" si="11"/>
        <v>#DIV/0!</v>
      </c>
      <c r="L42" s="28"/>
      <c r="M42" s="118">
        <v>0</v>
      </c>
      <c r="N42" s="119">
        <v>0</v>
      </c>
      <c r="O42" s="9"/>
      <c r="P42" s="118"/>
      <c r="Q42" s="119"/>
      <c r="U42" s="109"/>
    </row>
    <row r="43" spans="1:21">
      <c r="A43" s="147"/>
      <c r="B43" s="193"/>
      <c r="C43" s="137"/>
      <c r="D43" s="138"/>
      <c r="E43" s="194"/>
      <c r="F43" s="139">
        <f t="shared" si="6"/>
        <v>0</v>
      </c>
      <c r="G43" s="140">
        <f t="shared" si="7"/>
        <v>0</v>
      </c>
      <c r="H43" s="141">
        <f t="shared" si="8"/>
        <v>0</v>
      </c>
      <c r="I43" s="140">
        <f t="shared" si="9"/>
        <v>0</v>
      </c>
      <c r="J43" s="142">
        <f t="shared" si="10"/>
        <v>0</v>
      </c>
      <c r="K43" s="148" t="e">
        <f t="shared" si="11"/>
        <v>#DIV/0!</v>
      </c>
      <c r="L43" s="28"/>
      <c r="M43" s="118">
        <v>0</v>
      </c>
      <c r="N43" s="119">
        <v>0</v>
      </c>
      <c r="O43" s="9"/>
      <c r="P43" s="118"/>
      <c r="Q43" s="119"/>
      <c r="U43" s="109"/>
    </row>
    <row r="44" spans="1:21">
      <c r="A44" s="147"/>
      <c r="B44" s="193"/>
      <c r="C44" s="137"/>
      <c r="D44" s="138"/>
      <c r="E44" s="194"/>
      <c r="F44" s="139">
        <f t="shared" si="6"/>
        <v>0</v>
      </c>
      <c r="G44" s="140">
        <f t="shared" si="7"/>
        <v>0</v>
      </c>
      <c r="H44" s="141">
        <f t="shared" si="8"/>
        <v>0</v>
      </c>
      <c r="I44" s="140">
        <f t="shared" si="9"/>
        <v>0</v>
      </c>
      <c r="J44" s="142">
        <f t="shared" si="10"/>
        <v>0</v>
      </c>
      <c r="K44" s="148" t="e">
        <f t="shared" si="11"/>
        <v>#DIV/0!</v>
      </c>
      <c r="L44" s="28"/>
      <c r="M44" s="118">
        <v>0</v>
      </c>
      <c r="N44" s="119">
        <v>0</v>
      </c>
      <c r="O44" s="9"/>
      <c r="P44" s="118"/>
      <c r="Q44" s="119"/>
      <c r="U44" s="109"/>
    </row>
    <row r="45" spans="1:21">
      <c r="A45" s="147"/>
      <c r="B45" s="193"/>
      <c r="C45" s="137"/>
      <c r="D45" s="138"/>
      <c r="E45" s="194"/>
      <c r="F45" s="139">
        <f t="shared" si="6"/>
        <v>0</v>
      </c>
      <c r="G45" s="140">
        <f t="shared" si="7"/>
        <v>0</v>
      </c>
      <c r="H45" s="141">
        <f t="shared" si="8"/>
        <v>0</v>
      </c>
      <c r="I45" s="140">
        <f t="shared" si="9"/>
        <v>0</v>
      </c>
      <c r="J45" s="142">
        <f t="shared" si="10"/>
        <v>0</v>
      </c>
      <c r="K45" s="148" t="e">
        <f t="shared" si="11"/>
        <v>#DIV/0!</v>
      </c>
      <c r="L45" s="28"/>
      <c r="M45" s="118">
        <v>0</v>
      </c>
      <c r="N45" s="119">
        <v>0</v>
      </c>
      <c r="O45" s="9"/>
      <c r="P45" s="118"/>
      <c r="Q45" s="119"/>
      <c r="U45" s="109"/>
    </row>
    <row r="46" spans="1:21">
      <c r="A46" s="147"/>
      <c r="B46" s="193"/>
      <c r="C46" s="137"/>
      <c r="D46" s="138"/>
      <c r="E46" s="194"/>
      <c r="F46" s="139">
        <f t="shared" si="6"/>
        <v>0</v>
      </c>
      <c r="G46" s="140">
        <f t="shared" si="7"/>
        <v>0</v>
      </c>
      <c r="H46" s="141">
        <f t="shared" si="8"/>
        <v>0</v>
      </c>
      <c r="I46" s="140">
        <f t="shared" si="9"/>
        <v>0</v>
      </c>
      <c r="J46" s="142">
        <f t="shared" si="10"/>
        <v>0</v>
      </c>
      <c r="K46" s="148" t="e">
        <f t="shared" si="11"/>
        <v>#DIV/0!</v>
      </c>
      <c r="L46" s="28"/>
      <c r="M46" s="118">
        <v>0</v>
      </c>
      <c r="N46" s="119">
        <v>0</v>
      </c>
      <c r="O46" s="9"/>
      <c r="P46" s="118"/>
      <c r="Q46" s="119"/>
      <c r="U46" s="109"/>
    </row>
    <row r="47" spans="1:21">
      <c r="A47" s="147"/>
      <c r="B47" s="193"/>
      <c r="C47" s="137"/>
      <c r="D47" s="138"/>
      <c r="E47" s="194"/>
      <c r="F47" s="139">
        <f t="shared" si="6"/>
        <v>0</v>
      </c>
      <c r="G47" s="140">
        <f t="shared" si="7"/>
        <v>0</v>
      </c>
      <c r="H47" s="141">
        <f t="shared" si="8"/>
        <v>0</v>
      </c>
      <c r="I47" s="140">
        <f t="shared" si="9"/>
        <v>0</v>
      </c>
      <c r="J47" s="142">
        <f t="shared" si="10"/>
        <v>0</v>
      </c>
      <c r="K47" s="148" t="e">
        <f t="shared" si="11"/>
        <v>#DIV/0!</v>
      </c>
      <c r="L47" s="28"/>
      <c r="M47" s="118">
        <v>0</v>
      </c>
      <c r="N47" s="119">
        <v>0</v>
      </c>
      <c r="O47" s="9"/>
      <c r="P47" s="118"/>
      <c r="Q47" s="119"/>
      <c r="U47" s="109"/>
    </row>
    <row r="48" spans="1:21">
      <c r="A48" s="147"/>
      <c r="B48" s="193"/>
      <c r="C48" s="137"/>
      <c r="D48" s="138"/>
      <c r="E48" s="194"/>
      <c r="F48" s="139">
        <f t="shared" si="6"/>
        <v>0</v>
      </c>
      <c r="G48" s="140">
        <f t="shared" si="7"/>
        <v>0</v>
      </c>
      <c r="H48" s="141">
        <f t="shared" si="8"/>
        <v>0</v>
      </c>
      <c r="I48" s="140">
        <f t="shared" si="9"/>
        <v>0</v>
      </c>
      <c r="J48" s="142">
        <f t="shared" si="10"/>
        <v>0</v>
      </c>
      <c r="K48" s="148" t="e">
        <f t="shared" si="11"/>
        <v>#DIV/0!</v>
      </c>
      <c r="L48" s="28"/>
      <c r="M48" s="118">
        <v>0</v>
      </c>
      <c r="N48" s="119">
        <v>0</v>
      </c>
      <c r="O48" s="9"/>
      <c r="P48" s="118"/>
      <c r="Q48" s="119"/>
      <c r="U48" s="109"/>
    </row>
    <row r="49" spans="1:21">
      <c r="A49" s="147"/>
      <c r="B49" s="193"/>
      <c r="C49" s="137"/>
      <c r="D49" s="138"/>
      <c r="E49" s="194"/>
      <c r="F49" s="139">
        <f t="shared" si="6"/>
        <v>0</v>
      </c>
      <c r="G49" s="140">
        <f t="shared" si="7"/>
        <v>0</v>
      </c>
      <c r="H49" s="141">
        <f t="shared" si="8"/>
        <v>0</v>
      </c>
      <c r="I49" s="140">
        <f t="shared" si="9"/>
        <v>0</v>
      </c>
      <c r="J49" s="142">
        <f t="shared" si="10"/>
        <v>0</v>
      </c>
      <c r="K49" s="148" t="e">
        <f t="shared" si="11"/>
        <v>#DIV/0!</v>
      </c>
      <c r="L49" s="28"/>
      <c r="M49" s="118">
        <v>0</v>
      </c>
      <c r="N49" s="119">
        <v>0</v>
      </c>
      <c r="O49" s="9"/>
      <c r="P49" s="118"/>
      <c r="Q49" s="119"/>
      <c r="U49" s="109"/>
    </row>
    <row r="50" spans="1:21">
      <c r="A50" s="147"/>
      <c r="B50" s="193"/>
      <c r="C50" s="137"/>
      <c r="D50" s="138"/>
      <c r="E50" s="194"/>
      <c r="F50" s="139">
        <f t="shared" si="6"/>
        <v>0</v>
      </c>
      <c r="G50" s="140">
        <f t="shared" si="7"/>
        <v>0</v>
      </c>
      <c r="H50" s="141">
        <f t="shared" si="8"/>
        <v>0</v>
      </c>
      <c r="I50" s="140">
        <f t="shared" si="9"/>
        <v>0</v>
      </c>
      <c r="J50" s="142">
        <f t="shared" si="10"/>
        <v>0</v>
      </c>
      <c r="K50" s="148" t="e">
        <f t="shared" si="11"/>
        <v>#DIV/0!</v>
      </c>
      <c r="L50" s="28"/>
      <c r="M50" s="118">
        <v>0</v>
      </c>
      <c r="N50" s="119">
        <v>0</v>
      </c>
      <c r="O50" s="9"/>
      <c r="P50" s="118"/>
      <c r="Q50" s="119"/>
      <c r="U50" s="109"/>
    </row>
    <row r="51" spans="1:21">
      <c r="A51" s="147"/>
      <c r="B51" s="193"/>
      <c r="C51" s="137"/>
      <c r="D51" s="138"/>
      <c r="E51" s="194"/>
      <c r="F51" s="139">
        <f t="shared" si="6"/>
        <v>0</v>
      </c>
      <c r="G51" s="140">
        <f t="shared" si="7"/>
        <v>0</v>
      </c>
      <c r="H51" s="141">
        <f t="shared" si="8"/>
        <v>0</v>
      </c>
      <c r="I51" s="140">
        <f t="shared" si="9"/>
        <v>0</v>
      </c>
      <c r="J51" s="142">
        <f t="shared" si="10"/>
        <v>0</v>
      </c>
      <c r="K51" s="148" t="e">
        <f t="shared" si="11"/>
        <v>#DIV/0!</v>
      </c>
      <c r="L51" s="28"/>
      <c r="M51" s="118">
        <v>0</v>
      </c>
      <c r="N51" s="119">
        <v>0</v>
      </c>
      <c r="O51" s="9"/>
      <c r="P51" s="118"/>
      <c r="Q51" s="119"/>
      <c r="U51" s="109"/>
    </row>
    <row r="52" spans="1:21">
      <c r="A52" s="147"/>
      <c r="B52" s="193"/>
      <c r="C52" s="137"/>
      <c r="D52" s="138"/>
      <c r="E52" s="194"/>
      <c r="F52" s="139">
        <f t="shared" si="6"/>
        <v>0</v>
      </c>
      <c r="G52" s="140">
        <f t="shared" si="7"/>
        <v>0</v>
      </c>
      <c r="H52" s="141">
        <f t="shared" si="8"/>
        <v>0</v>
      </c>
      <c r="I52" s="140">
        <f t="shared" si="9"/>
        <v>0</v>
      </c>
      <c r="J52" s="142">
        <f t="shared" si="10"/>
        <v>0</v>
      </c>
      <c r="K52" s="148" t="e">
        <f t="shared" si="11"/>
        <v>#DIV/0!</v>
      </c>
      <c r="L52" s="28"/>
      <c r="M52" s="118">
        <v>0</v>
      </c>
      <c r="N52" s="119">
        <v>0</v>
      </c>
      <c r="O52" s="9"/>
      <c r="P52" s="118"/>
      <c r="Q52" s="119"/>
      <c r="U52" s="109"/>
    </row>
    <row r="53" spans="1:21">
      <c r="A53" s="147"/>
      <c r="B53" s="193"/>
      <c r="C53" s="137"/>
      <c r="D53" s="138"/>
      <c r="E53" s="194"/>
      <c r="F53" s="139">
        <f t="shared" si="6"/>
        <v>0</v>
      </c>
      <c r="G53" s="140">
        <f t="shared" si="7"/>
        <v>0</v>
      </c>
      <c r="H53" s="141">
        <f t="shared" si="8"/>
        <v>0</v>
      </c>
      <c r="I53" s="140">
        <f t="shared" si="9"/>
        <v>0</v>
      </c>
      <c r="J53" s="142">
        <f t="shared" si="10"/>
        <v>0</v>
      </c>
      <c r="K53" s="148" t="e">
        <f t="shared" si="11"/>
        <v>#DIV/0!</v>
      </c>
      <c r="L53" s="28"/>
      <c r="M53" s="118">
        <v>0</v>
      </c>
      <c r="N53" s="119">
        <v>0</v>
      </c>
      <c r="O53" s="9"/>
      <c r="P53" s="118"/>
      <c r="Q53" s="119"/>
      <c r="U53" s="109"/>
    </row>
    <row r="54" spans="1:21">
      <c r="A54" s="147"/>
      <c r="B54" s="193"/>
      <c r="C54" s="137"/>
      <c r="D54" s="138"/>
      <c r="E54" s="194"/>
      <c r="F54" s="139">
        <f t="shared" si="6"/>
        <v>0</v>
      </c>
      <c r="G54" s="140">
        <f t="shared" si="7"/>
        <v>0</v>
      </c>
      <c r="H54" s="141">
        <f t="shared" si="8"/>
        <v>0</v>
      </c>
      <c r="I54" s="140">
        <f t="shared" si="9"/>
        <v>0</v>
      </c>
      <c r="J54" s="142">
        <f t="shared" si="10"/>
        <v>0</v>
      </c>
      <c r="K54" s="148" t="e">
        <f t="shared" si="11"/>
        <v>#DIV/0!</v>
      </c>
      <c r="L54" s="28"/>
      <c r="M54" s="118">
        <v>0</v>
      </c>
      <c r="N54" s="119">
        <v>0</v>
      </c>
      <c r="O54" s="9"/>
      <c r="P54" s="118"/>
      <c r="Q54" s="119"/>
      <c r="U54" s="109"/>
    </row>
    <row r="55" spans="1:21">
      <c r="A55" s="147"/>
      <c r="B55" s="193"/>
      <c r="C55" s="137"/>
      <c r="D55" s="138"/>
      <c r="E55" s="194"/>
      <c r="F55" s="139">
        <f t="shared" si="6"/>
        <v>0</v>
      </c>
      <c r="G55" s="140">
        <f t="shared" si="7"/>
        <v>0</v>
      </c>
      <c r="H55" s="141">
        <f t="shared" si="8"/>
        <v>0</v>
      </c>
      <c r="I55" s="140">
        <f t="shared" si="9"/>
        <v>0</v>
      </c>
      <c r="J55" s="142">
        <f t="shared" si="10"/>
        <v>0</v>
      </c>
      <c r="K55" s="148" t="e">
        <f t="shared" si="11"/>
        <v>#DIV/0!</v>
      </c>
      <c r="L55" s="28"/>
      <c r="M55" s="118">
        <v>0</v>
      </c>
      <c r="N55" s="119">
        <v>0</v>
      </c>
      <c r="O55" s="9"/>
      <c r="P55" s="118"/>
      <c r="Q55" s="119"/>
      <c r="U55" s="109"/>
    </row>
    <row r="56" spans="1:21">
      <c r="A56" s="147"/>
      <c r="B56" s="193"/>
      <c r="C56" s="137"/>
      <c r="D56" s="138"/>
      <c r="E56" s="194"/>
      <c r="F56" s="139">
        <f t="shared" si="6"/>
        <v>0</v>
      </c>
      <c r="G56" s="140">
        <f t="shared" si="7"/>
        <v>0</v>
      </c>
      <c r="H56" s="141">
        <f t="shared" si="8"/>
        <v>0</v>
      </c>
      <c r="I56" s="140">
        <f t="shared" si="9"/>
        <v>0</v>
      </c>
      <c r="J56" s="142">
        <f t="shared" si="10"/>
        <v>0</v>
      </c>
      <c r="K56" s="148" t="e">
        <f t="shared" si="11"/>
        <v>#DIV/0!</v>
      </c>
      <c r="L56" s="28"/>
      <c r="M56" s="118">
        <v>0</v>
      </c>
      <c r="N56" s="119">
        <v>0</v>
      </c>
      <c r="O56" s="9"/>
      <c r="P56" s="118"/>
      <c r="Q56" s="119"/>
      <c r="U56" s="109"/>
    </row>
    <row r="57" spans="1:21">
      <c r="A57" s="147"/>
      <c r="B57" s="193"/>
      <c r="C57" s="137"/>
      <c r="D57" s="138"/>
      <c r="E57" s="194"/>
      <c r="F57" s="139">
        <f t="shared" si="6"/>
        <v>0</v>
      </c>
      <c r="G57" s="140">
        <f t="shared" si="7"/>
        <v>0</v>
      </c>
      <c r="H57" s="141">
        <f t="shared" si="8"/>
        <v>0</v>
      </c>
      <c r="I57" s="140">
        <f t="shared" si="9"/>
        <v>0</v>
      </c>
      <c r="J57" s="142">
        <f t="shared" si="10"/>
        <v>0</v>
      </c>
      <c r="K57" s="148" t="e">
        <f t="shared" si="11"/>
        <v>#DIV/0!</v>
      </c>
      <c r="L57" s="28"/>
      <c r="M57" s="118">
        <v>0</v>
      </c>
      <c r="N57" s="119">
        <v>0</v>
      </c>
      <c r="O57" s="9"/>
      <c r="P57" s="118"/>
      <c r="Q57" s="119"/>
      <c r="U57" s="109"/>
    </row>
    <row r="58" spans="1:21">
      <c r="A58" s="147"/>
      <c r="B58" s="193"/>
      <c r="C58" s="137"/>
      <c r="D58" s="138"/>
      <c r="E58" s="194"/>
      <c r="F58" s="139">
        <f t="shared" si="6"/>
        <v>0</v>
      </c>
      <c r="G58" s="140">
        <f t="shared" si="7"/>
        <v>0</v>
      </c>
      <c r="H58" s="141">
        <f t="shared" si="8"/>
        <v>0</v>
      </c>
      <c r="I58" s="140">
        <f t="shared" si="9"/>
        <v>0</v>
      </c>
      <c r="J58" s="142">
        <f t="shared" si="10"/>
        <v>0</v>
      </c>
      <c r="K58" s="148" t="e">
        <f t="shared" si="11"/>
        <v>#DIV/0!</v>
      </c>
      <c r="L58" s="28"/>
      <c r="M58" s="118">
        <v>0</v>
      </c>
      <c r="N58" s="119">
        <v>0</v>
      </c>
      <c r="O58" s="9"/>
      <c r="P58" s="118"/>
      <c r="Q58" s="119"/>
      <c r="U58" s="109"/>
    </row>
    <row r="59" spans="1:21">
      <c r="A59" s="147"/>
      <c r="B59" s="193"/>
      <c r="C59" s="137"/>
      <c r="D59" s="138"/>
      <c r="E59" s="194"/>
      <c r="F59" s="139">
        <f t="shared" si="6"/>
        <v>0</v>
      </c>
      <c r="G59" s="140">
        <f t="shared" si="7"/>
        <v>0</v>
      </c>
      <c r="H59" s="141">
        <f t="shared" si="8"/>
        <v>0</v>
      </c>
      <c r="I59" s="140">
        <f t="shared" si="9"/>
        <v>0</v>
      </c>
      <c r="J59" s="142">
        <f t="shared" si="10"/>
        <v>0</v>
      </c>
      <c r="K59" s="148" t="e">
        <f t="shared" si="11"/>
        <v>#DIV/0!</v>
      </c>
      <c r="L59" s="28"/>
      <c r="M59" s="118">
        <v>0</v>
      </c>
      <c r="N59" s="119">
        <v>0</v>
      </c>
      <c r="O59" s="9"/>
      <c r="P59" s="118"/>
      <c r="Q59" s="119"/>
      <c r="U59" s="109"/>
    </row>
    <row r="60" spans="1:21">
      <c r="A60" s="147"/>
      <c r="B60" s="193"/>
      <c r="C60" s="137"/>
      <c r="D60" s="138"/>
      <c r="E60" s="194"/>
      <c r="F60" s="139">
        <f t="shared" si="6"/>
        <v>0</v>
      </c>
      <c r="G60" s="140">
        <f t="shared" si="7"/>
        <v>0</v>
      </c>
      <c r="H60" s="141">
        <f t="shared" si="8"/>
        <v>0</v>
      </c>
      <c r="I60" s="140">
        <f t="shared" si="9"/>
        <v>0</v>
      </c>
      <c r="J60" s="142">
        <f t="shared" si="10"/>
        <v>0</v>
      </c>
      <c r="K60" s="148" t="e">
        <f t="shared" si="11"/>
        <v>#DIV/0!</v>
      </c>
      <c r="L60" s="28"/>
      <c r="M60" s="118">
        <v>0</v>
      </c>
      <c r="N60" s="119">
        <v>0</v>
      </c>
      <c r="O60" s="9"/>
      <c r="P60" s="118"/>
      <c r="Q60" s="119"/>
      <c r="U60" s="109"/>
    </row>
    <row r="61" spans="1:21">
      <c r="A61" s="147"/>
      <c r="B61" s="193"/>
      <c r="C61" s="137"/>
      <c r="D61" s="138"/>
      <c r="E61" s="194"/>
      <c r="F61" s="139">
        <f t="shared" si="6"/>
        <v>0</v>
      </c>
      <c r="G61" s="140">
        <f t="shared" si="7"/>
        <v>0</v>
      </c>
      <c r="H61" s="141">
        <f t="shared" si="8"/>
        <v>0</v>
      </c>
      <c r="I61" s="140">
        <f t="shared" si="9"/>
        <v>0</v>
      </c>
      <c r="J61" s="142">
        <f t="shared" si="10"/>
        <v>0</v>
      </c>
      <c r="K61" s="148" t="e">
        <f t="shared" si="11"/>
        <v>#DIV/0!</v>
      </c>
      <c r="L61" s="28"/>
      <c r="M61" s="118">
        <v>0</v>
      </c>
      <c r="N61" s="119">
        <v>0</v>
      </c>
      <c r="O61" s="9"/>
      <c r="P61" s="118"/>
      <c r="Q61" s="119"/>
      <c r="U61" s="109"/>
    </row>
    <row r="62" spans="1:21">
      <c r="A62" s="147"/>
      <c r="B62" s="193"/>
      <c r="C62" s="137"/>
      <c r="D62" s="138"/>
      <c r="E62" s="194"/>
      <c r="F62" s="139">
        <f t="shared" si="6"/>
        <v>0</v>
      </c>
      <c r="G62" s="140">
        <f t="shared" si="7"/>
        <v>0</v>
      </c>
      <c r="H62" s="141">
        <f t="shared" si="8"/>
        <v>0</v>
      </c>
      <c r="I62" s="140">
        <f t="shared" si="9"/>
        <v>0</v>
      </c>
      <c r="J62" s="142">
        <f t="shared" si="10"/>
        <v>0</v>
      </c>
      <c r="K62" s="148" t="e">
        <f t="shared" si="11"/>
        <v>#DIV/0!</v>
      </c>
      <c r="L62" s="28"/>
      <c r="M62" s="118">
        <v>0</v>
      </c>
      <c r="N62" s="119">
        <v>0</v>
      </c>
      <c r="O62" s="9"/>
      <c r="P62" s="118"/>
      <c r="Q62" s="119"/>
      <c r="U62" s="109"/>
    </row>
    <row r="63" spans="1:21">
      <c r="A63" s="147"/>
      <c r="B63" s="193"/>
      <c r="C63" s="137"/>
      <c r="D63" s="138"/>
      <c r="E63" s="194"/>
      <c r="F63" s="139">
        <f t="shared" si="6"/>
        <v>0</v>
      </c>
      <c r="G63" s="140">
        <f t="shared" si="7"/>
        <v>0</v>
      </c>
      <c r="H63" s="141">
        <f t="shared" si="8"/>
        <v>0</v>
      </c>
      <c r="I63" s="140">
        <f t="shared" si="9"/>
        <v>0</v>
      </c>
      <c r="J63" s="142">
        <f t="shared" si="10"/>
        <v>0</v>
      </c>
      <c r="K63" s="148" t="e">
        <f t="shared" si="11"/>
        <v>#DIV/0!</v>
      </c>
      <c r="L63" s="28"/>
      <c r="M63" s="118">
        <v>0</v>
      </c>
      <c r="N63" s="119">
        <v>0</v>
      </c>
      <c r="O63" s="9"/>
      <c r="P63" s="118"/>
      <c r="Q63" s="119"/>
      <c r="U63" s="109"/>
    </row>
    <row r="64" spans="1:21">
      <c r="A64" s="147"/>
      <c r="B64" s="193"/>
      <c r="C64" s="137"/>
      <c r="D64" s="138"/>
      <c r="E64" s="194"/>
      <c r="F64" s="139">
        <f t="shared" si="6"/>
        <v>0</v>
      </c>
      <c r="G64" s="140">
        <f t="shared" si="7"/>
        <v>0</v>
      </c>
      <c r="H64" s="141">
        <f t="shared" si="8"/>
        <v>0</v>
      </c>
      <c r="I64" s="140">
        <f t="shared" si="9"/>
        <v>0</v>
      </c>
      <c r="J64" s="142">
        <f t="shared" si="10"/>
        <v>0</v>
      </c>
      <c r="K64" s="148" t="e">
        <f t="shared" si="11"/>
        <v>#DIV/0!</v>
      </c>
      <c r="L64" s="28"/>
      <c r="M64" s="118">
        <v>0</v>
      </c>
      <c r="N64" s="119">
        <v>0</v>
      </c>
      <c r="O64" s="9"/>
      <c r="P64" s="118"/>
      <c r="Q64" s="119"/>
      <c r="U64" s="109"/>
    </row>
    <row r="65" spans="1:21">
      <c r="A65" s="147"/>
      <c r="B65" s="193"/>
      <c r="C65" s="137"/>
      <c r="D65" s="138"/>
      <c r="E65" s="194"/>
      <c r="F65" s="139">
        <f t="shared" si="0"/>
        <v>0</v>
      </c>
      <c r="G65" s="140">
        <f t="shared" si="1"/>
        <v>0</v>
      </c>
      <c r="H65" s="141">
        <f t="shared" si="2"/>
        <v>0</v>
      </c>
      <c r="I65" s="140">
        <f t="shared" si="3"/>
        <v>0</v>
      </c>
      <c r="J65" s="142">
        <f t="shared" si="4"/>
        <v>0</v>
      </c>
      <c r="K65" s="148" t="e">
        <f t="shared" si="5"/>
        <v>#DIV/0!</v>
      </c>
      <c r="L65" s="28"/>
      <c r="M65" s="118">
        <v>0</v>
      </c>
      <c r="N65" s="119">
        <v>0</v>
      </c>
      <c r="O65" s="9"/>
      <c r="P65" s="118"/>
      <c r="Q65" s="119"/>
      <c r="U65" s="109"/>
    </row>
    <row r="66" spans="1:21">
      <c r="A66" s="147"/>
      <c r="B66" s="193"/>
      <c r="C66" s="137"/>
      <c r="D66" s="138"/>
      <c r="E66" s="194"/>
      <c r="F66" s="139">
        <f t="shared" si="0"/>
        <v>0</v>
      </c>
      <c r="G66" s="140">
        <f t="shared" si="1"/>
        <v>0</v>
      </c>
      <c r="H66" s="141">
        <f t="shared" si="2"/>
        <v>0</v>
      </c>
      <c r="I66" s="140">
        <f t="shared" si="3"/>
        <v>0</v>
      </c>
      <c r="J66" s="166">
        <f t="shared" si="4"/>
        <v>0</v>
      </c>
      <c r="K66" s="148" t="e">
        <f t="shared" si="5"/>
        <v>#DIV/0!</v>
      </c>
      <c r="L66" s="28"/>
      <c r="M66" s="118">
        <v>0</v>
      </c>
      <c r="N66" s="119">
        <v>0</v>
      </c>
      <c r="O66" s="9"/>
      <c r="P66" s="118"/>
      <c r="Q66" s="119"/>
      <c r="U66" s="109"/>
    </row>
    <row r="67" spans="1:21">
      <c r="A67" s="147"/>
      <c r="B67" s="193"/>
      <c r="C67" s="137"/>
      <c r="D67" s="138"/>
      <c r="E67" s="194"/>
      <c r="F67" s="139">
        <f t="shared" si="0"/>
        <v>0</v>
      </c>
      <c r="G67" s="140">
        <f t="shared" si="1"/>
        <v>0</v>
      </c>
      <c r="H67" s="141">
        <f t="shared" si="2"/>
        <v>0</v>
      </c>
      <c r="I67" s="140">
        <f t="shared" si="3"/>
        <v>0</v>
      </c>
      <c r="J67" s="142">
        <f t="shared" si="4"/>
        <v>0</v>
      </c>
      <c r="K67" s="148" t="e">
        <f t="shared" si="5"/>
        <v>#DIV/0!</v>
      </c>
      <c r="L67" s="28"/>
      <c r="M67" s="118">
        <v>0</v>
      </c>
      <c r="N67" s="119">
        <v>0</v>
      </c>
      <c r="O67" s="9"/>
      <c r="P67" s="118"/>
      <c r="Q67" s="119"/>
      <c r="U67" s="109"/>
    </row>
    <row r="68" spans="1:21">
      <c r="A68" s="147"/>
      <c r="B68" s="193"/>
      <c r="C68" s="137"/>
      <c r="D68" s="138"/>
      <c r="E68" s="194"/>
      <c r="F68" s="139">
        <f t="shared" si="0"/>
        <v>0</v>
      </c>
      <c r="G68" s="140">
        <f t="shared" si="1"/>
        <v>0</v>
      </c>
      <c r="H68" s="141">
        <f t="shared" si="2"/>
        <v>0</v>
      </c>
      <c r="I68" s="140">
        <f t="shared" si="3"/>
        <v>0</v>
      </c>
      <c r="J68" s="142">
        <f t="shared" si="4"/>
        <v>0</v>
      </c>
      <c r="K68" s="148" t="e">
        <f t="shared" si="5"/>
        <v>#DIV/0!</v>
      </c>
      <c r="L68" s="28"/>
      <c r="M68" s="118">
        <v>0</v>
      </c>
      <c r="N68" s="119">
        <v>0</v>
      </c>
      <c r="O68" s="9"/>
      <c r="P68" s="118"/>
      <c r="Q68" s="119"/>
      <c r="U68" s="109"/>
    </row>
    <row r="69" spans="1:21">
      <c r="A69" s="147"/>
      <c r="B69" s="193"/>
      <c r="C69" s="137"/>
      <c r="D69" s="138"/>
      <c r="E69" s="194"/>
      <c r="F69" s="139">
        <f t="shared" si="0"/>
        <v>0</v>
      </c>
      <c r="G69" s="140">
        <f t="shared" si="1"/>
        <v>0</v>
      </c>
      <c r="H69" s="141">
        <f t="shared" si="2"/>
        <v>0</v>
      </c>
      <c r="I69" s="140">
        <f t="shared" si="3"/>
        <v>0</v>
      </c>
      <c r="J69" s="142">
        <f t="shared" si="4"/>
        <v>0</v>
      </c>
      <c r="K69" s="148" t="e">
        <f t="shared" si="5"/>
        <v>#DIV/0!</v>
      </c>
      <c r="L69" s="28"/>
      <c r="M69" s="118">
        <v>0</v>
      </c>
      <c r="N69" s="119">
        <v>0</v>
      </c>
      <c r="O69" s="9"/>
      <c r="P69" s="118"/>
      <c r="Q69" s="119"/>
      <c r="U69" s="109"/>
    </row>
    <row r="70" spans="1:21">
      <c r="A70" s="147"/>
      <c r="B70" s="193"/>
      <c r="C70" s="137"/>
      <c r="D70" s="138"/>
      <c r="E70" s="194"/>
      <c r="F70" s="139">
        <f t="shared" si="0"/>
        <v>0</v>
      </c>
      <c r="G70" s="140">
        <f t="shared" si="1"/>
        <v>0</v>
      </c>
      <c r="H70" s="141">
        <f t="shared" si="2"/>
        <v>0</v>
      </c>
      <c r="I70" s="140">
        <f t="shared" si="3"/>
        <v>0</v>
      </c>
      <c r="J70" s="142">
        <f t="shared" si="4"/>
        <v>0</v>
      </c>
      <c r="K70" s="148" t="e">
        <f t="shared" si="5"/>
        <v>#DIV/0!</v>
      </c>
      <c r="L70" s="28"/>
      <c r="M70" s="118">
        <v>0</v>
      </c>
      <c r="N70" s="119">
        <v>0</v>
      </c>
      <c r="O70" s="9"/>
      <c r="P70" s="118"/>
      <c r="Q70" s="119"/>
      <c r="U70" s="109"/>
    </row>
    <row r="71" spans="1:21">
      <c r="A71" s="147"/>
      <c r="B71" s="193"/>
      <c r="C71" s="137"/>
      <c r="D71" s="138"/>
      <c r="E71" s="194"/>
      <c r="F71" s="139">
        <f t="shared" si="0"/>
        <v>0</v>
      </c>
      <c r="G71" s="140">
        <f t="shared" si="1"/>
        <v>0</v>
      </c>
      <c r="H71" s="141">
        <f t="shared" si="2"/>
        <v>0</v>
      </c>
      <c r="I71" s="140">
        <f t="shared" si="3"/>
        <v>0</v>
      </c>
      <c r="J71" s="142">
        <f t="shared" si="4"/>
        <v>0</v>
      </c>
      <c r="K71" s="148" t="e">
        <f t="shared" si="5"/>
        <v>#DIV/0!</v>
      </c>
      <c r="L71" s="28"/>
      <c r="M71" s="118">
        <v>0</v>
      </c>
      <c r="N71" s="119">
        <v>0</v>
      </c>
      <c r="O71" s="9"/>
      <c r="P71" s="118"/>
      <c r="Q71" s="119"/>
      <c r="U71" s="109"/>
    </row>
    <row r="72" spans="1:21">
      <c r="A72" s="147"/>
      <c r="B72" s="193"/>
      <c r="C72" s="137"/>
      <c r="D72" s="138"/>
      <c r="E72" s="194"/>
      <c r="F72" s="139">
        <f t="shared" si="0"/>
        <v>0</v>
      </c>
      <c r="G72" s="140">
        <f t="shared" si="1"/>
        <v>0</v>
      </c>
      <c r="H72" s="141">
        <f t="shared" si="2"/>
        <v>0</v>
      </c>
      <c r="I72" s="140">
        <f t="shared" si="3"/>
        <v>0</v>
      </c>
      <c r="J72" s="142">
        <f t="shared" si="4"/>
        <v>0</v>
      </c>
      <c r="K72" s="148" t="e">
        <f t="shared" si="5"/>
        <v>#DIV/0!</v>
      </c>
      <c r="L72" s="28"/>
      <c r="M72" s="118">
        <v>0</v>
      </c>
      <c r="N72" s="119">
        <v>0</v>
      </c>
      <c r="O72" s="9"/>
      <c r="P72" s="118"/>
      <c r="Q72" s="119"/>
      <c r="U72" s="109"/>
    </row>
    <row r="73" spans="1:21">
      <c r="A73" s="147"/>
      <c r="B73" s="193"/>
      <c r="C73" s="137"/>
      <c r="D73" s="162"/>
      <c r="E73" s="194"/>
      <c r="F73" s="163">
        <f t="shared" si="0"/>
        <v>0</v>
      </c>
      <c r="G73" s="164">
        <f t="shared" si="1"/>
        <v>0</v>
      </c>
      <c r="H73" s="165">
        <f t="shared" si="2"/>
        <v>0</v>
      </c>
      <c r="I73" s="164">
        <f t="shared" si="3"/>
        <v>0</v>
      </c>
      <c r="J73" s="166">
        <f t="shared" si="4"/>
        <v>0</v>
      </c>
      <c r="K73" s="197" t="e">
        <f t="shared" si="5"/>
        <v>#DIV/0!</v>
      </c>
      <c r="L73" s="110"/>
      <c r="M73" s="118">
        <v>0</v>
      </c>
      <c r="N73" s="119">
        <v>0</v>
      </c>
      <c r="O73" s="9"/>
      <c r="P73" s="118"/>
      <c r="Q73" s="119"/>
      <c r="U73" s="109"/>
    </row>
    <row r="74" spans="1:21">
      <c r="A74" s="147"/>
      <c r="B74" s="193"/>
      <c r="C74" s="137"/>
      <c r="D74" s="162"/>
      <c r="E74" s="194"/>
      <c r="F74" s="163">
        <f t="shared" si="0"/>
        <v>0</v>
      </c>
      <c r="G74" s="164">
        <f t="shared" si="1"/>
        <v>0</v>
      </c>
      <c r="H74" s="165">
        <f t="shared" si="2"/>
        <v>0</v>
      </c>
      <c r="I74" s="164">
        <f t="shared" si="3"/>
        <v>0</v>
      </c>
      <c r="J74" s="166">
        <f t="shared" si="4"/>
        <v>0</v>
      </c>
      <c r="K74" s="197" t="e">
        <f t="shared" si="5"/>
        <v>#DIV/0!</v>
      </c>
      <c r="L74" s="110"/>
      <c r="M74" s="118">
        <v>0</v>
      </c>
      <c r="N74" s="119">
        <v>0</v>
      </c>
      <c r="O74" s="9"/>
      <c r="P74" s="118"/>
      <c r="Q74" s="119"/>
      <c r="U74" s="109"/>
    </row>
    <row r="75" spans="1:21" ht="16.2" thickBot="1">
      <c r="A75" s="149"/>
      <c r="B75" s="198"/>
      <c r="C75" s="199"/>
      <c r="D75" s="187"/>
      <c r="E75" s="208"/>
      <c r="F75" s="188">
        <f t="shared" si="0"/>
        <v>0</v>
      </c>
      <c r="G75" s="209">
        <f t="shared" si="1"/>
        <v>0</v>
      </c>
      <c r="H75" s="210">
        <f t="shared" si="2"/>
        <v>0</v>
      </c>
      <c r="I75" s="209">
        <f t="shared" si="3"/>
        <v>0</v>
      </c>
      <c r="J75" s="211">
        <f t="shared" si="4"/>
        <v>0</v>
      </c>
      <c r="K75" s="212" t="e">
        <f t="shared" si="5"/>
        <v>#DIV/0!</v>
      </c>
      <c r="L75" s="110"/>
      <c r="M75" s="159">
        <v>0</v>
      </c>
      <c r="N75" s="160">
        <v>0</v>
      </c>
      <c r="O75" s="9"/>
      <c r="P75" s="159"/>
      <c r="Q75" s="160"/>
      <c r="U75" s="109"/>
    </row>
    <row r="76" spans="1:21" ht="16.2" thickBot="1">
      <c r="F76" s="34"/>
      <c r="G76" s="82">
        <f>SUM(G12:G75)</f>
        <v>0</v>
      </c>
      <c r="H76" s="83"/>
      <c r="I76" s="82">
        <f>SUM(I12:I75)</f>
        <v>0</v>
      </c>
      <c r="J76" s="84"/>
      <c r="M76" s="36"/>
      <c r="N76" s="36"/>
      <c r="P76" s="36"/>
      <c r="Q76" s="36"/>
    </row>
    <row r="77" spans="1:21" ht="16.2" thickBot="1">
      <c r="F77" s="37"/>
      <c r="G77" s="85" t="s">
        <v>20</v>
      </c>
      <c r="H77" s="1">
        <v>0</v>
      </c>
      <c r="I77" s="38"/>
      <c r="J77" s="39">
        <f>H77*G76</f>
        <v>0</v>
      </c>
      <c r="M77" s="36"/>
      <c r="N77" s="36"/>
      <c r="P77" s="36"/>
      <c r="Q77" s="36"/>
    </row>
    <row r="78" spans="1:21" ht="16.2" thickBot="1">
      <c r="F78" s="34"/>
      <c r="G78" s="40"/>
      <c r="H78" s="2"/>
      <c r="I78" s="40"/>
      <c r="J78" s="41"/>
      <c r="M78" s="36"/>
      <c r="N78" s="36"/>
      <c r="P78" s="36"/>
      <c r="Q78" s="36"/>
    </row>
    <row r="79" spans="1:21" ht="16.2" thickBot="1">
      <c r="F79" s="37"/>
      <c r="G79" s="38" t="s">
        <v>21</v>
      </c>
      <c r="H79" s="1"/>
      <c r="I79" s="38"/>
      <c r="J79" s="39">
        <f>SUM(J11:J77)</f>
        <v>0</v>
      </c>
      <c r="M79" s="36"/>
      <c r="N79" s="36"/>
      <c r="P79" s="36"/>
      <c r="Q79" s="36"/>
    </row>
    <row r="80" spans="1:21" ht="16.2" thickBot="1">
      <c r="F80" s="42"/>
      <c r="G80" s="43"/>
      <c r="H80" s="3"/>
      <c r="I80" s="43"/>
      <c r="J80" s="44"/>
      <c r="M80" s="36"/>
      <c r="N80" s="36"/>
      <c r="P80" s="36"/>
      <c r="Q80" s="36"/>
    </row>
    <row r="81" spans="6:17">
      <c r="F81" s="45"/>
      <c r="G81" s="86" t="s">
        <v>22</v>
      </c>
      <c r="H81" s="4">
        <v>0</v>
      </c>
      <c r="I81" s="46"/>
      <c r="J81" s="47">
        <f>J79*H81</f>
        <v>0</v>
      </c>
      <c r="M81" s="36"/>
      <c r="N81" s="36"/>
      <c r="P81" s="36"/>
      <c r="Q81" s="36"/>
    </row>
    <row r="82" spans="6:17" ht="16.2" thickBot="1">
      <c r="F82" s="48"/>
      <c r="G82" s="87" t="s">
        <v>23</v>
      </c>
      <c r="H82" s="5"/>
      <c r="I82" s="49"/>
      <c r="J82" s="50">
        <f>J79+J81</f>
        <v>0</v>
      </c>
      <c r="M82" s="36"/>
      <c r="N82" s="36"/>
      <c r="P82" s="36"/>
      <c r="Q82" s="36"/>
    </row>
    <row r="83" spans="6:17" ht="16.2" thickBot="1">
      <c r="F83" s="51"/>
      <c r="G83" s="88"/>
      <c r="H83" s="6"/>
      <c r="I83" s="52"/>
      <c r="J83" s="53"/>
      <c r="M83" s="36"/>
      <c r="N83" s="36"/>
      <c r="P83" s="36"/>
      <c r="Q83" s="36"/>
    </row>
    <row r="84" spans="6:17">
      <c r="F84" s="54"/>
      <c r="G84" s="86" t="s">
        <v>24</v>
      </c>
      <c r="H84" s="4">
        <v>0</v>
      </c>
      <c r="I84" s="46"/>
      <c r="J84" s="47">
        <f>J82*H84</f>
        <v>0</v>
      </c>
      <c r="M84" s="36"/>
      <c r="N84" s="36"/>
      <c r="P84" s="36"/>
      <c r="Q84" s="36"/>
    </row>
    <row r="85" spans="6:17" ht="16.2" thickBot="1">
      <c r="F85" s="48"/>
      <c r="G85" s="87" t="s">
        <v>23</v>
      </c>
      <c r="H85" s="5"/>
      <c r="I85" s="49"/>
      <c r="J85" s="50">
        <f>J82+J84</f>
        <v>0</v>
      </c>
      <c r="M85" s="36"/>
      <c r="N85" s="36"/>
      <c r="P85" s="36"/>
      <c r="Q85" s="36"/>
    </row>
    <row r="86" spans="6:17" ht="16.2" thickBot="1">
      <c r="F86" s="51"/>
      <c r="G86" s="88"/>
      <c r="H86" s="6"/>
      <c r="I86" s="52"/>
      <c r="J86" s="53"/>
      <c r="M86" s="36"/>
      <c r="N86" s="36"/>
      <c r="P86" s="36"/>
      <c r="Q86" s="36"/>
    </row>
    <row r="87" spans="6:17">
      <c r="F87" s="54"/>
      <c r="G87" s="89" t="s">
        <v>25</v>
      </c>
      <c r="H87" s="4">
        <v>0.18</v>
      </c>
      <c r="I87" s="46"/>
      <c r="J87" s="55">
        <f>J85*H87</f>
        <v>0</v>
      </c>
      <c r="M87" s="36"/>
      <c r="N87" s="36"/>
      <c r="P87" s="36"/>
      <c r="Q87" s="36"/>
    </row>
    <row r="88" spans="6:17" ht="16.2" thickBot="1">
      <c r="F88" s="48"/>
      <c r="G88" s="90" t="s">
        <v>26</v>
      </c>
      <c r="H88" s="56" t="s">
        <v>9</v>
      </c>
      <c r="I88" s="57"/>
      <c r="J88" s="58">
        <f>J85+J87</f>
        <v>0</v>
      </c>
      <c r="M88" s="36"/>
      <c r="N88" s="36"/>
      <c r="P88" s="36"/>
      <c r="Q88" s="36"/>
    </row>
    <row r="89" spans="6:17">
      <c r="M89" s="36"/>
      <c r="N89" s="36"/>
      <c r="P89" s="36"/>
      <c r="Q89" s="36"/>
    </row>
    <row r="90" spans="6:17">
      <c r="M90" s="36"/>
      <c r="N90" s="36"/>
      <c r="P90" s="36"/>
      <c r="Q90" s="36"/>
    </row>
    <row r="91" spans="6:17">
      <c r="J91" s="59"/>
      <c r="M91" s="36"/>
      <c r="N91" s="36"/>
      <c r="P91" s="36"/>
      <c r="Q91" s="36"/>
    </row>
    <row r="92" spans="6:17">
      <c r="M92" s="36"/>
      <c r="N92" s="36"/>
      <c r="P92" s="36"/>
      <c r="Q92" s="36"/>
    </row>
  </sheetData>
  <mergeCells count="19">
    <mergeCell ref="Q7:Q8"/>
    <mergeCell ref="H7:I7"/>
    <mergeCell ref="J7:J8"/>
    <mergeCell ref="K7:K8"/>
    <mergeCell ref="M7:M8"/>
    <mergeCell ref="N7:N8"/>
    <mergeCell ref="P7:P8"/>
    <mergeCell ref="A6:F6"/>
    <mergeCell ref="A7:A8"/>
    <mergeCell ref="B7:B8"/>
    <mergeCell ref="C7:C8"/>
    <mergeCell ref="D7:E7"/>
    <mergeCell ref="F7:G7"/>
    <mergeCell ref="A5:F5"/>
    <mergeCell ref="B1:D1"/>
    <mergeCell ref="A2:B2"/>
    <mergeCell ref="H2:J2"/>
    <mergeCell ref="A3:F3"/>
    <mergeCell ref="A4:F4"/>
  </mergeCells>
  <pageMargins left="0.7" right="0.7" top="0.75" bottom="0.75" header="0.3" footer="0.3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TOTAL</vt:lpstr>
      <vt:lpstr>1 მოსაზადებელი სამუშაოები</vt:lpstr>
      <vt:lpstr>2 ელექტროობა</vt:lpstr>
      <vt:lpstr> 3 ვენტილაცია</vt:lpstr>
      <vt:lpstr>4 გათბობა-გაგრილება</vt:lpstr>
      <vt:lpstr>5 წყალმომარაგება-კანალიზაცია</vt:lpstr>
      <vt:lpstr>6 სუსტი დენები</vt:lpstr>
      <vt:lpstr>7 ხანძარქრობა</vt:lpstr>
      <vt:lpstr>8 სხვა სამუშოები</vt:lpstr>
      <vt:lpstr>' 3 ვენტილაცია'!Print_Area</vt:lpstr>
      <vt:lpstr>'2 ელექტროობა'!Print_Area</vt:lpstr>
      <vt:lpstr>'4 გათბობა-გაგრილება'!Print_Area</vt:lpstr>
      <vt:lpstr>'5 წყალმომარაგება-კანალიზაცია'!Print_Area</vt:lpstr>
      <vt:lpstr>'6 სუსტი დენები'!Print_Area</vt:lpstr>
      <vt:lpstr>'7 ხანძარქრობა'!Print_Area</vt:lpstr>
      <vt:lpstr>'8 სხვა სამუშოები'!Print_Area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Usere</dc:creator>
  <cp:lastModifiedBy>Valeri Gasitashvili</cp:lastModifiedBy>
  <cp:lastPrinted>2013-11-21T13:03:32Z</cp:lastPrinted>
  <dcterms:created xsi:type="dcterms:W3CDTF">2013-10-10T07:32:43Z</dcterms:created>
  <dcterms:modified xsi:type="dcterms:W3CDTF">2018-11-09T09:15:14Z</dcterms:modified>
</cp:coreProperties>
</file>