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'N1_სატენდერო'!$A$7:$L$130</definedName>
    <definedName name="_xlnm.Print_Area" localSheetId="0">'N1_სატენდერო'!$A$1:$K$130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<sst xmlns="http://schemas.openxmlformats.org/spreadsheetml/2006/main" count="329" uniqueCount="96">
  <si>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</si>
  <si>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</si>
  <si>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</si>
  <si>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</si>
  <si>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</si>
  <si>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</si>
  <si>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</si>
  <si>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</si>
  <si>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</si>
  <si>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</si>
  <si>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</si>
  <si>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</si>
  <si>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</si>
  <si>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</si>
  <si>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</si>
  <si>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</si>
  <si>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</si>
  <si>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</si>
  <si>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</si>
  <si>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</si>
  <si>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</si>
  <si>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</si>
  <si>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</si>
  <si>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</si>
  <si>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</si>
  <si>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</si>
  <si>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</si>
  <si>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</si>
  <si>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</si>
  <si>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</si>
  <si>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</si>
  <si>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</si>
  <si>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</si>
  <si>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</si>
  <si>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 xml:space="preserve">ზედნადები ხარჯები </t>
  </si>
  <si>
    <t>გეგმიური მოგება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</si>
  <si>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</si>
  <si>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</si>
  <si>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</si>
  <si>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</si>
  <si>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</si>
  <si>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სულ ხარჯთაღიცხვით</t>
  </si>
  <si>
    <t>ავტოგრეიდერი</t>
  </si>
  <si>
    <t>სანგრევი ჩაქუჩი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</si>
  <si>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</si>
  <si>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</si>
  <si>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</si>
  <si>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</si>
  <si>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</si>
  <si>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რკინა–ბეტონის რგოლი დ=1000მმ / 1მ</t>
  </si>
  <si>
    <t xml:space="preserve">რ/ბ ძირის ფილა დ-1000 მმ 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</si>
  <si>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</si>
  <si>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</si>
  <si>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</si>
  <si>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</si>
  <si>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ადგ.</t>
  </si>
  <si>
    <t>წყალი</t>
  </si>
  <si>
    <t>ბულდოზერი   50 ცხ.ძ</t>
  </si>
  <si>
    <t>ასფალტის საფარის მოხსნა სისქით 10 სმ სანგრევი ჩაქუჩით</t>
  </si>
  <si>
    <t xml:space="preserve">დამტვრეული ასფალტის  ნატეხების დატვირთვა ავ/თვითმც. და გატანა  </t>
  </si>
  <si>
    <t>სხვა მასალები (გამირების ღირებულების გათვალისწინებით)</t>
  </si>
  <si>
    <t>ავტოთვითმცლელით გატანა 22 კმ</t>
  </si>
  <si>
    <t>ავტოთვითმცლელით გატანა 21 კმ</t>
  </si>
  <si>
    <t xml:space="preserve">კანალიზაციის პოლიეთილენის გოფრირებული მილის                  SN8 d=300 მმ შეძენა, მოწყობა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</si>
  <si>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</si>
  <si>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</si>
  <si>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>რკინა–ბეტონის რგოლი დ=1000მმ / 0.5მ</t>
  </si>
  <si>
    <t>ბეტონი B-7.5</t>
  </si>
  <si>
    <t xml:space="preserve">პოლიეთილენის გოფრირებული მილის დაერთება არსებულ დ=300 მმ-იან ქსელზე საპროექტო ჭაში </t>
  </si>
  <si>
    <t xml:space="preserve">პოლიეთილენის გოფრირებული მილის დაერთება არსებულ დ=300 მმ-იან ქსელზე არსებულ  ჭაში </t>
  </si>
  <si>
    <t>არსებული ჭის დემონტაჟი დ=1.0 მ, H=1.8 (1 ცალი) და გატანა სამშენებლო მოედნიდან</t>
  </si>
  <si>
    <t>შემაერთებელი გოფრირებული ქურო დ=300 მმ/რეზინის საფენით/</t>
  </si>
  <si>
    <t>ღორღი ( ფრაქცია 20-40 მმ)</t>
  </si>
  <si>
    <t>სამშენებლო ქვიშა (ფრაქცია 2-5 მმ)</t>
  </si>
  <si>
    <t>ღორღი  (ფრაქცია 20-40 მმ)</t>
  </si>
  <si>
    <t>რეზინის საფენი დ=300 მმ</t>
  </si>
  <si>
    <t>გრუნტის გატანა ავტოთვითმცლელებით 22 კმ</t>
  </si>
  <si>
    <t>თხრილის შევსება ქვიშა-ხრეშით   მექანიზმის გამოყენებით, 50 მ-ზე გადაადგილებით, დატკეპნით (K=098-1.25)</t>
  </si>
  <si>
    <t>თხრილის შევსება ღორღით  (ფრაქცია 20-40 მმ)                           მექანიზმის გამოყენებით, 50 მ-ზე გადაადგილებით,  დატკეპნით (K=098-1.25)</t>
  </si>
  <si>
    <t>ქვიშის (ფრაქცია 2-5 მმ) საფარის მოწყობა დატკეპნით (K=098-1.25) მილის ქვეშ 10სმ, ზემოდან  20 სმ</t>
  </si>
  <si>
    <t>ჭის ქვეშ ხრეშის  ბალიშის მოწყობა 10 სმ, დატკეპნით (K=098-1.25)</t>
  </si>
  <si>
    <t>რ/ბ ანაკრები წრიული ჭის                  (1 კომპ) შეძენა-  მონტაჟი, რკბ. ძირის ფილით, რკბ რგოლებით, რკბ. გადახურვის ფილა თუჯის მრგვალიხუფით D=1.0 მ H-2.0 მ  გამირების მოწყობის გათვალისწინებით, 25ტ გამძლეობაზე</t>
  </si>
  <si>
    <t>რ/ბ ანაკრები წრიული ჭის                  (1 კომპ) შეძენა-  მონტაჟი, რკბ. ძირის ფილით, რკბ რგოლებით, რკბ. გადახურვის ფილა თუჯის მრგვალი ხუფით D=1.0 მ H=1.35 მ  გამირების მოწყობის გათვალისწინებით, 25ტ გამძლეობაზე</t>
  </si>
  <si>
    <t>ქვიშა (ფრაქცია 2-5 მმ)</t>
  </si>
  <si>
    <t>ქვიშა-ხრეში (საგზაო სამუშაოებისათვის)</t>
  </si>
  <si>
    <t>რკინა–ბეტონის ფილა თუჯის მრგვალი ჩარჩო-ხუფით დ=1000*1000 მმ</t>
  </si>
  <si>
    <t>საინგილოს ჩიხი 5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</si>
  <si>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</si>
  <si>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</si>
  <si>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</si>
  <si>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</si>
  <si>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</si>
  <si>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</si>
  <si>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გაუთვალისწინებელი ხარჯები</t>
  </si>
  <si>
    <t xml:space="preserve">დ.ღ.გ. 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</si>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</sst>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  <numFmt numFmtId="170" formatCode="_(#,##0_);_(\(#,##0\);_(\ \-\ 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2" fontId="5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vertical="center"/>
      <protection/>
    </xf>
    <xf numFmtId="0" fontId="5" fillId="2" borderId="2" xfId="0" applyFont="1" applyFill="1" applyBorder="1" applyAlignment="1">
      <alignment horizontal="center" vertical="center"/>
    </xf>
    <xf numFmtId="43" fontId="5" fillId="2" borderId="2" xfId="18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Alignment="1">
      <alignment vertical="center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applyProtection="1">
      <alignment horizontal="center" vertical="center"/>
      <protection locked="0"/>
    </xf>
    <xf numFmtId="0" fontId="5" fillId="2" borderId="2" xfId="20" applyFont="1" applyFill="1" applyBorder="1" applyAlignment="1" applyProtection="1">
      <alignment horizontal="center" vertical="center"/>
      <protection locked="0"/>
    </xf>
    <xf numFmtId="2" fontId="5" fillId="4" borderId="2" xfId="20" applyNumberFormat="1" applyFont="1" applyFill="1" applyBorder="1" applyAlignment="1" applyProtection="1">
      <alignment horizontal="center" vertical="center"/>
      <protection locked="0"/>
    </xf>
    <xf numFmtId="2" fontId="5" fillId="2" borderId="2" xfId="20" applyNumberFormat="1" applyFont="1" applyFill="1" applyBorder="1" applyAlignment="1" applyProtection="1">
      <alignment horizontal="center"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67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  <protection locked="0"/>
    </xf>
    <xf numFmtId="2" fontId="5" fillId="2" borderId="2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horizontal="center" vertical="center"/>
      <protection/>
    </xf>
    <xf numFmtId="2" fontId="5" fillId="4" borderId="9" xfId="20" applyNumberFormat="1" applyFont="1" applyFill="1" applyBorder="1" applyAlignment="1" applyProtection="1">
      <alignment horizontal="center" vertical="center"/>
      <protection locked="0"/>
    </xf>
    <xf numFmtId="0" fontId="5" fillId="2" borderId="7" xfId="20" applyFont="1" applyFill="1" applyBorder="1" applyAlignment="1">
      <alignment horizontal="center" vertical="center"/>
      <protection/>
    </xf>
    <xf numFmtId="167" fontId="5" fillId="2" borderId="2" xfId="20" applyNumberFormat="1" applyFont="1" applyFill="1" applyBorder="1" applyAlignment="1">
      <alignment horizontal="center" vertical="center"/>
      <protection/>
    </xf>
    <xf numFmtId="165" fontId="5" fillId="2" borderId="2" xfId="20" applyNumberFormat="1" applyFont="1" applyFill="1" applyBorder="1" applyAlignment="1">
      <alignment horizontal="center" vertical="center"/>
      <protection/>
    </xf>
    <xf numFmtId="164" fontId="5" fillId="2" borderId="2" xfId="20" applyNumberFormat="1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vertical="center"/>
      <protection/>
    </xf>
    <xf numFmtId="2" fontId="5" fillId="4" borderId="2" xfId="20" applyNumberFormat="1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2" fontId="5" fillId="4" borderId="2" xfId="2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5" borderId="2" xfId="21" applyNumberFormat="1" applyFont="1" applyFill="1" applyBorder="1" applyAlignment="1">
      <alignment horizontal="center" vertical="center"/>
      <protection/>
    </xf>
    <xf numFmtId="167" fontId="5" fillId="4" borderId="2" xfId="22" applyNumberFormat="1" applyFont="1" applyFill="1" applyBorder="1" applyAlignment="1" applyProtection="1">
      <alignment horizontal="center"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167" fontId="5" fillId="0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5" fillId="2" borderId="6" xfId="20" applyFont="1" applyFill="1" applyBorder="1" applyAlignment="1" applyProtection="1">
      <alignment horizontal="center" vertical="center"/>
      <protection locked="0"/>
    </xf>
    <xf numFmtId="0" fontId="5" fillId="2" borderId="3" xfId="20" applyFont="1" applyFill="1" applyBorder="1" applyAlignment="1" applyProtection="1">
      <alignment horizontal="center" vertical="center"/>
      <protection locked="0"/>
    </xf>
    <xf numFmtId="2" fontId="5" fillId="2" borderId="3" xfId="20" applyNumberFormat="1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Border="1" applyAlignment="1">
      <alignment vertical="center" wrapText="1"/>
      <protection/>
    </xf>
    <xf numFmtId="0" fontId="5" fillId="2" borderId="11" xfId="20" applyFont="1" applyFill="1" applyBorder="1" applyAlignment="1">
      <alignment vertical="center"/>
      <protection/>
    </xf>
    <xf numFmtId="170" fontId="4" fillId="0" borderId="11" xfId="20" applyNumberFormat="1" applyFont="1" applyFill="1" applyBorder="1" applyAlignment="1">
      <alignment horizontal="right" vertical="center"/>
      <protection/>
    </xf>
    <xf numFmtId="9" fontId="5" fillId="0" borderId="12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5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2" borderId="11" xfId="20" applyFont="1" applyFill="1" applyBorder="1" applyAlignment="1">
      <alignment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43" fontId="5" fillId="2" borderId="2" xfId="18" applyFont="1" applyFill="1" applyBorder="1" applyAlignment="1" applyProtection="1">
      <alignment horizontal="center" vertical="center"/>
      <protection locked="0"/>
    </xf>
    <xf numFmtId="43" fontId="5" fillId="2" borderId="13" xfId="18" applyFont="1" applyFill="1" applyBorder="1" applyAlignment="1" applyProtection="1">
      <alignment horizontal="center" vertical="center"/>
      <protection locked="0"/>
    </xf>
    <xf numFmtId="43" fontId="5" fillId="2" borderId="9" xfId="18" applyFont="1" applyFill="1" applyBorder="1" applyAlignment="1">
      <alignment horizontal="center" vertical="center"/>
    </xf>
    <xf numFmtId="43" fontId="5" fillId="2" borderId="14" xfId="18" applyFont="1" applyFill="1" applyBorder="1" applyAlignment="1">
      <alignment horizontal="center" vertical="center"/>
    </xf>
    <xf numFmtId="43" fontId="5" fillId="2" borderId="13" xfId="18" applyFont="1" applyFill="1" applyBorder="1" applyAlignment="1">
      <alignment horizontal="center" vertical="center"/>
    </xf>
    <xf numFmtId="43" fontId="5" fillId="5" borderId="2" xfId="18" applyFont="1" applyFill="1" applyBorder="1" applyAlignment="1">
      <alignment horizontal="center" vertical="center"/>
    </xf>
    <xf numFmtId="43" fontId="5" fillId="0" borderId="2" xfId="18" applyFont="1" applyFill="1" applyBorder="1" applyAlignment="1">
      <alignment horizontal="center" vertical="center"/>
    </xf>
    <xf numFmtId="43" fontId="5" fillId="2" borderId="3" xfId="18" applyFont="1" applyFill="1" applyBorder="1" applyAlignment="1" applyProtection="1">
      <alignment horizontal="center" vertical="center"/>
      <protection locked="0"/>
    </xf>
    <xf numFmtId="43" fontId="4" fillId="2" borderId="15" xfId="18" applyFont="1" applyFill="1" applyBorder="1" applyAlignment="1" applyProtection="1">
      <alignment horizontal="center" vertical="center"/>
      <protection locked="0"/>
    </xf>
    <xf numFmtId="0" fontId="5" fillId="4" borderId="2" xfId="20" applyFont="1" applyFill="1" applyBorder="1" applyAlignment="1" applyProtection="1">
      <alignment vertical="center"/>
      <protection locked="0"/>
    </xf>
    <xf numFmtId="0" fontId="5" fillId="2" borderId="2" xfId="20" applyFont="1" applyFill="1" applyBorder="1" applyAlignment="1" applyProtection="1">
      <alignment vertical="center"/>
      <protection locked="0"/>
    </xf>
    <xf numFmtId="0" fontId="5" fillId="2" borderId="7" xfId="2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43" fontId="5" fillId="0" borderId="2" xfId="18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4" borderId="9" xfId="20" applyFont="1" applyFill="1" applyBorder="1" applyAlignment="1" applyProtection="1">
      <alignment vertical="center"/>
      <protection locked="0"/>
    </xf>
    <xf numFmtId="0" fontId="5" fillId="2" borderId="7" xfId="21" applyFont="1" applyFill="1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left" vertical="center"/>
      <protection/>
    </xf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Alignment="1">
      <alignment/>
      <protection/>
    </xf>
    <xf numFmtId="0" fontId="5" fillId="4" borderId="2" xfId="20" applyFont="1" applyFill="1" applyBorder="1" applyAlignment="1" applyProtection="1">
      <alignment horizontal="left" vertical="center"/>
      <protection locked="0"/>
    </xf>
    <xf numFmtId="0" fontId="5" fillId="4" borderId="2" xfId="20" applyFont="1" applyFill="1" applyBorder="1" applyAlignment="1">
      <alignment vertical="center"/>
      <protection/>
    </xf>
    <xf numFmtId="0" fontId="5" fillId="5" borderId="2" xfId="21" applyFont="1" applyFill="1" applyBorder="1" applyAlignment="1">
      <alignment horizontal="left" vertical="center"/>
      <protection/>
    </xf>
    <xf numFmtId="0" fontId="5" fillId="4" borderId="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6" borderId="2" xfId="20" applyNumberFormat="1" applyFont="1" applyFill="1" applyBorder="1" applyAlignment="1">
      <alignment horizontal="left"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20" applyNumberFormat="1" applyFont="1" applyFill="1" applyBorder="1" applyAlignment="1" applyProtection="1">
      <alignment horizontal="left" vertical="center"/>
      <protection locked="0"/>
    </xf>
    <xf numFmtId="0" fontId="4" fillId="2" borderId="3" xfId="2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/>
    </xf>
    <xf numFmtId="0" fontId="7" fillId="3" borderId="2" xfId="20" applyNumberFormat="1" applyFont="1" applyFill="1" applyBorder="1" applyAlignment="1" applyProtection="1">
      <alignment horizontal="left" vertical="center"/>
      <protection locked="0"/>
    </xf>
    <xf numFmtId="0" fontId="5" fillId="2" borderId="16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17" xfId="20" applyFont="1" applyFill="1" applyBorder="1" applyAlignment="1">
      <alignment horizontal="center" vertical="center"/>
      <protection/>
    </xf>
    <xf numFmtId="0" fontId="5" fillId="2" borderId="18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/>
      <protection/>
    </xf>
    <xf numFmtId="9" fontId="5" fillId="2" borderId="2" xfId="20" applyNumberFormat="1" applyFont="1" applyFill="1" applyBorder="1" applyAlignment="1">
      <alignment horizontal="center" vertical="center"/>
      <protection/>
    </xf>
    <xf numFmtId="2" fontId="4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5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43" fontId="4" fillId="2" borderId="13" xfId="18" applyFont="1" applyFill="1" applyBorder="1" applyAlignment="1">
      <alignment horizontal="center" vertical="center"/>
    </xf>
    <xf numFmtId="0" fontId="4" fillId="2" borderId="19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center" vertical="center"/>
    </xf>
    <xf numFmtId="43" fontId="4" fillId="2" borderId="5" xfId="18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43" fontId="5" fillId="2" borderId="20" xfId="18" applyFont="1" applyFill="1" applyBorder="1" applyAlignment="1">
      <alignment horizontal="center" vertical="center"/>
    </xf>
    <xf numFmtId="43" fontId="5" fillId="2" borderId="21" xfId="18" applyFont="1" applyFill="1" applyBorder="1" applyAlignment="1">
      <alignment horizontal="center" vertical="center"/>
    </xf>
    <xf numFmtId="0" fontId="4" fillId="2" borderId="8" xfId="20" applyFont="1" applyFill="1" applyBorder="1" applyAlignment="1">
      <alignment horizontal="center" vertical="center"/>
      <protection/>
    </xf>
    <xf numFmtId="0" fontId="5" fillId="2" borderId="9" xfId="20" applyFont="1" applyFill="1" applyBorder="1" applyAlignment="1">
      <alignment vertical="center"/>
      <protection/>
    </xf>
    <xf numFmtId="9" fontId="5" fillId="2" borderId="9" xfId="20" applyNumberFormat="1" applyFont="1" applyFill="1" applyBorder="1" applyAlignment="1">
      <alignment horizontal="center" vertical="center"/>
      <protection/>
    </xf>
    <xf numFmtId="2" fontId="4" fillId="2" borderId="9" xfId="20" applyNumberFormat="1" applyFont="1" applyFill="1" applyBorder="1" applyAlignment="1">
      <alignment horizontal="center" vertical="center"/>
      <protection/>
    </xf>
    <xf numFmtId="43" fontId="4" fillId="2" borderId="9" xfId="18" applyFont="1" applyFill="1" applyBorder="1" applyAlignment="1">
      <alignment horizontal="center" vertical="center"/>
    </xf>
    <xf numFmtId="43" fontId="4" fillId="2" borderId="3" xfId="18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30"/>
  <sheetViews>
    <sheetView showGridLines="0" tabSelected="1" zoomScale="80" zoomScaleNormal="80" workbookViewId="0" topLeftCell="A1">
      <pane xSplit="2" ySplit="7" topLeftCell="C109" activePane="bottomRight" state="frozen"/>
      <selection pane="topRight" activeCell="D1" sqref="D1"/>
      <selection pane="bottomLeft" activeCell="A9" sqref="A9"/>
      <selection pane="bottomRight" activeCell="B117" sqref="B117"/>
    </sheetView>
  </sheetViews>
  <sheetFormatPr defaultColWidth="9.140625" defaultRowHeight="15"/>
  <cols>
    <col min="1" max="1" width="4.7109375" style="13" customWidth="1"/>
    <col min="2" max="2" width="55.8515625" style="13" customWidth="1"/>
    <col min="3" max="3" width="8.57421875" style="13" customWidth="1"/>
    <col min="4" max="4" width="12.57421875" style="13" bestFit="1" customWidth="1"/>
    <col min="5" max="5" width="11.00390625" style="13" customWidth="1"/>
    <col min="6" max="6" width="12.140625" style="13" customWidth="1"/>
    <col min="7" max="7" width="9.00390625" style="13" customWidth="1"/>
    <col min="8" max="8" width="13.57421875" style="13" customWidth="1"/>
    <col min="9" max="9" width="8.57421875" style="13" customWidth="1"/>
    <col min="10" max="10" width="13.140625" style="13" customWidth="1"/>
    <col min="11" max="11" width="14.8515625" style="13" customWidth="1"/>
    <col min="12" max="12" width="31.421875" style="13" bestFit="1" customWidth="1"/>
    <col min="13" max="16384" width="9.140625" style="13" customWidth="1"/>
  </cols>
  <sheetData>
    <row r="1" spans="1:11" ht="15">
      <c r="A1" s="1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5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58">
        <f>SUBTOTAL(109,K8:K118)</f>
        <v>0</v>
      </c>
      <c r="L3" s="58"/>
    </row>
    <row r="4" spans="1:12" ht="15" thickBot="1">
      <c r="A4" s="15"/>
      <c r="C4" s="57"/>
      <c r="D4" s="57"/>
      <c r="E4" s="57"/>
      <c r="F4" s="57"/>
      <c r="G4" s="57"/>
      <c r="H4" s="57"/>
      <c r="I4" s="57"/>
      <c r="J4" s="57"/>
      <c r="K4" s="57"/>
      <c r="L4" s="49"/>
    </row>
    <row r="5" spans="1:12" ht="15" customHeight="1" thickBot="1">
      <c r="A5" s="98" t="s">
        <v>0</v>
      </c>
      <c r="B5" s="97" t="s">
        <v>1</v>
      </c>
      <c r="C5" s="97" t="s">
        <v>2</v>
      </c>
      <c r="D5" s="97" t="s">
        <v>3</v>
      </c>
      <c r="E5" s="96" t="s">
        <v>4</v>
      </c>
      <c r="F5" s="96"/>
      <c r="G5" s="96" t="s">
        <v>5</v>
      </c>
      <c r="H5" s="96"/>
      <c r="I5" s="97" t="s">
        <v>6</v>
      </c>
      <c r="J5" s="97"/>
      <c r="K5" s="16" t="s">
        <v>7</v>
      </c>
      <c r="L5" s="59"/>
    </row>
    <row r="6" spans="1:12" ht="15" thickBot="1">
      <c r="A6" s="99"/>
      <c r="B6" s="100"/>
      <c r="C6" s="100"/>
      <c r="D6" s="100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7" t="s">
        <v>11</v>
      </c>
      <c r="L6" s="60"/>
    </row>
    <row r="7" spans="1:12" ht="15" thickBot="1">
      <c r="A7" s="18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4" s="23" customFormat="1" ht="15.75">
      <c r="A8" s="19">
        <v>1</v>
      </c>
      <c r="B8" s="73" t="s">
        <v>58</v>
      </c>
      <c r="C8" s="20" t="s">
        <v>89</v>
      </c>
      <c r="D8" s="21">
        <v>4</v>
      </c>
      <c r="E8" s="64"/>
      <c r="F8" s="64"/>
      <c r="G8" s="64"/>
      <c r="H8" s="64"/>
      <c r="I8" s="64"/>
      <c r="J8" s="64"/>
      <c r="K8" s="65"/>
      <c r="L8" s="61"/>
      <c r="M8" s="13"/>
      <c r="N8" s="13"/>
    </row>
    <row r="9" spans="1:14" s="23" customFormat="1" ht="15">
      <c r="A9" s="19"/>
      <c r="B9" s="74" t="s">
        <v>13</v>
      </c>
      <c r="C9" s="20" t="s">
        <v>14</v>
      </c>
      <c r="D9" s="22">
        <v>6.4</v>
      </c>
      <c r="E9" s="64"/>
      <c r="F9" s="64"/>
      <c r="G9" s="64"/>
      <c r="H9" s="64"/>
      <c r="I9" s="64"/>
      <c r="J9" s="64"/>
      <c r="K9" s="65"/>
      <c r="L9" s="61" t="s">
        <v>88</v>
      </c>
      <c r="M9" s="13"/>
      <c r="N9" s="13"/>
    </row>
    <row r="10" spans="1:12" s="23" customFormat="1" ht="15">
      <c r="A10" s="19"/>
      <c r="B10" s="74" t="s">
        <v>42</v>
      </c>
      <c r="C10" s="20" t="s">
        <v>16</v>
      </c>
      <c r="D10" s="22">
        <v>0.0764</v>
      </c>
      <c r="E10" s="64"/>
      <c r="F10" s="64"/>
      <c r="G10" s="64"/>
      <c r="H10" s="64"/>
      <c r="I10" s="64"/>
      <c r="J10" s="64"/>
      <c r="K10" s="65"/>
      <c r="L10" s="61" t="s">
        <v>88</v>
      </c>
    </row>
    <row r="11" spans="1:12" s="23" customFormat="1" ht="15">
      <c r="A11" s="19"/>
      <c r="B11" s="74" t="s">
        <v>43</v>
      </c>
      <c r="C11" s="20" t="s">
        <v>16</v>
      </c>
      <c r="D11" s="22">
        <v>3.1</v>
      </c>
      <c r="E11" s="64"/>
      <c r="F11" s="64"/>
      <c r="G11" s="64"/>
      <c r="H11" s="64"/>
      <c r="I11" s="64"/>
      <c r="J11" s="64"/>
      <c r="K11" s="65"/>
      <c r="L11" s="61" t="s">
        <v>88</v>
      </c>
    </row>
    <row r="12" spans="1:12" s="23" customFormat="1" ht="15.75">
      <c r="A12" s="19"/>
      <c r="B12" s="74" t="s">
        <v>90</v>
      </c>
      <c r="C12" s="20" t="s">
        <v>16</v>
      </c>
      <c r="D12" s="22">
        <v>1.55</v>
      </c>
      <c r="E12" s="64"/>
      <c r="F12" s="64"/>
      <c r="G12" s="64"/>
      <c r="H12" s="64"/>
      <c r="I12" s="64"/>
      <c r="J12" s="64"/>
      <c r="K12" s="65"/>
      <c r="L12" s="61" t="s">
        <v>88</v>
      </c>
    </row>
    <row r="13" spans="1:12" s="25" customFormat="1" ht="15.75">
      <c r="A13" s="75">
        <v>2</v>
      </c>
      <c r="B13" s="76" t="s">
        <v>59</v>
      </c>
      <c r="C13" s="9" t="s">
        <v>89</v>
      </c>
      <c r="D13" s="24">
        <v>4</v>
      </c>
      <c r="E13" s="77"/>
      <c r="F13" s="77"/>
      <c r="G13" s="77"/>
      <c r="H13" s="77"/>
      <c r="I13" s="77"/>
      <c r="J13" s="77"/>
      <c r="K13" s="65"/>
      <c r="L13" s="61"/>
    </row>
    <row r="14" spans="1:12" s="25" customFormat="1" ht="15.75">
      <c r="A14" s="26"/>
      <c r="B14" s="78" t="s">
        <v>91</v>
      </c>
      <c r="C14" s="9" t="s">
        <v>16</v>
      </c>
      <c r="D14" s="28">
        <v>0.1</v>
      </c>
      <c r="E14" s="64"/>
      <c r="F14" s="64"/>
      <c r="G14" s="64"/>
      <c r="H14" s="64"/>
      <c r="I14" s="64"/>
      <c r="J14" s="64"/>
      <c r="K14" s="65"/>
      <c r="L14" s="61" t="s">
        <v>88</v>
      </c>
    </row>
    <row r="15" spans="1:12" s="25" customFormat="1" ht="15">
      <c r="A15" s="75"/>
      <c r="B15" s="78" t="s">
        <v>61</v>
      </c>
      <c r="C15" s="9" t="s">
        <v>20</v>
      </c>
      <c r="D15" s="28">
        <v>8</v>
      </c>
      <c r="E15" s="64"/>
      <c r="F15" s="64"/>
      <c r="G15" s="64"/>
      <c r="H15" s="64"/>
      <c r="I15" s="7"/>
      <c r="J15" s="64"/>
      <c r="K15" s="65"/>
      <c r="L15" s="61" t="s">
        <v>88</v>
      </c>
    </row>
    <row r="16" spans="1:12" ht="15.75">
      <c r="A16" s="30">
        <v>3</v>
      </c>
      <c r="B16" s="79" t="s">
        <v>12</v>
      </c>
      <c r="C16" s="31" t="s">
        <v>89</v>
      </c>
      <c r="D16" s="32">
        <v>59</v>
      </c>
      <c r="E16" s="66"/>
      <c r="F16" s="66"/>
      <c r="G16" s="66"/>
      <c r="H16" s="66"/>
      <c r="I16" s="66"/>
      <c r="J16" s="66"/>
      <c r="K16" s="67"/>
      <c r="L16" s="61"/>
    </row>
    <row r="17" spans="1:12" ht="15">
      <c r="A17" s="33"/>
      <c r="B17" s="5" t="s">
        <v>13</v>
      </c>
      <c r="C17" s="4" t="s">
        <v>14</v>
      </c>
      <c r="D17" s="29">
        <v>1.593</v>
      </c>
      <c r="E17" s="7"/>
      <c r="F17" s="7"/>
      <c r="G17" s="7"/>
      <c r="H17" s="7"/>
      <c r="I17" s="7"/>
      <c r="J17" s="7"/>
      <c r="K17" s="68"/>
      <c r="L17" s="61" t="s">
        <v>88</v>
      </c>
    </row>
    <row r="18" spans="1:12" ht="15">
      <c r="A18" s="33"/>
      <c r="B18" s="5" t="s">
        <v>15</v>
      </c>
      <c r="C18" s="4" t="s">
        <v>16</v>
      </c>
      <c r="D18" s="29">
        <v>3.5694999999999997</v>
      </c>
      <c r="E18" s="7"/>
      <c r="F18" s="7"/>
      <c r="G18" s="7"/>
      <c r="H18" s="7"/>
      <c r="I18" s="7"/>
      <c r="J18" s="7"/>
      <c r="K18" s="68"/>
      <c r="L18" s="61" t="s">
        <v>88</v>
      </c>
    </row>
    <row r="19" spans="1:12" ht="15">
      <c r="A19" s="33"/>
      <c r="B19" s="5" t="s">
        <v>17</v>
      </c>
      <c r="C19" s="4" t="s">
        <v>18</v>
      </c>
      <c r="D19" s="34">
        <v>0.13039</v>
      </c>
      <c r="E19" s="7"/>
      <c r="F19" s="7"/>
      <c r="G19" s="7"/>
      <c r="H19" s="7"/>
      <c r="I19" s="7"/>
      <c r="J19" s="7"/>
      <c r="K19" s="68"/>
      <c r="L19" s="61" t="s">
        <v>88</v>
      </c>
    </row>
    <row r="20" spans="1:12" ht="15.75">
      <c r="A20" s="33"/>
      <c r="B20" s="5" t="s">
        <v>72</v>
      </c>
      <c r="C20" s="4" t="s">
        <v>89</v>
      </c>
      <c r="D20" s="36">
        <v>0.0035399999999999997</v>
      </c>
      <c r="E20" s="7"/>
      <c r="F20" s="7"/>
      <c r="G20" s="7"/>
      <c r="H20" s="7"/>
      <c r="I20" s="7"/>
      <c r="J20" s="7"/>
      <c r="K20" s="68"/>
      <c r="L20" s="61" t="s">
        <v>87</v>
      </c>
    </row>
    <row r="21" spans="1:12" ht="15.75">
      <c r="A21" s="33">
        <v>4</v>
      </c>
      <c r="B21" s="73" t="s">
        <v>19</v>
      </c>
      <c r="C21" s="4" t="s">
        <v>89</v>
      </c>
      <c r="D21" s="21">
        <v>7</v>
      </c>
      <c r="E21" s="7"/>
      <c r="F21" s="7"/>
      <c r="G21" s="7"/>
      <c r="H21" s="7"/>
      <c r="I21" s="7"/>
      <c r="J21" s="7"/>
      <c r="K21" s="68"/>
      <c r="L21" s="61"/>
    </row>
    <row r="22" spans="1:12" ht="15">
      <c r="A22" s="33"/>
      <c r="B22" s="5" t="s">
        <v>13</v>
      </c>
      <c r="C22" s="4" t="s">
        <v>14</v>
      </c>
      <c r="D22" s="29">
        <v>35.21</v>
      </c>
      <c r="E22" s="7"/>
      <c r="F22" s="7"/>
      <c r="G22" s="7"/>
      <c r="H22" s="7"/>
      <c r="I22" s="7"/>
      <c r="J22" s="7"/>
      <c r="K22" s="68"/>
      <c r="L22" s="61" t="s">
        <v>88</v>
      </c>
    </row>
    <row r="23" spans="1:12" ht="15">
      <c r="A23" s="33">
        <v>5</v>
      </c>
      <c r="B23" s="73" t="s">
        <v>76</v>
      </c>
      <c r="C23" s="4" t="s">
        <v>20</v>
      </c>
      <c r="D23" s="21">
        <v>132</v>
      </c>
      <c r="E23" s="7"/>
      <c r="F23" s="7"/>
      <c r="G23" s="7"/>
      <c r="H23" s="7"/>
      <c r="I23" s="7"/>
      <c r="J23" s="7"/>
      <c r="K23" s="68"/>
      <c r="L23" s="61"/>
    </row>
    <row r="24" spans="1:12" s="37" customFormat="1" ht="15">
      <c r="A24" s="80"/>
      <c r="B24" s="5" t="s">
        <v>61</v>
      </c>
      <c r="C24" s="4" t="s">
        <v>20</v>
      </c>
      <c r="D24" s="29">
        <v>132</v>
      </c>
      <c r="E24" s="7"/>
      <c r="F24" s="7"/>
      <c r="G24" s="7"/>
      <c r="H24" s="7"/>
      <c r="I24" s="7"/>
      <c r="J24" s="7"/>
      <c r="K24" s="68"/>
      <c r="L24" s="61" t="s">
        <v>88</v>
      </c>
    </row>
    <row r="25" spans="1:12" s="82" customFormat="1" ht="15.75">
      <c r="A25" s="33">
        <v>6</v>
      </c>
      <c r="B25" s="81" t="s">
        <v>21</v>
      </c>
      <c r="C25" s="4" t="s">
        <v>89</v>
      </c>
      <c r="D25" s="38">
        <v>15.56</v>
      </c>
      <c r="E25" s="7"/>
      <c r="F25" s="7"/>
      <c r="G25" s="7"/>
      <c r="H25" s="7"/>
      <c r="I25" s="7"/>
      <c r="J25" s="7"/>
      <c r="K25" s="68"/>
      <c r="L25" s="61"/>
    </row>
    <row r="26" spans="1:12" s="83" customFormat="1" ht="15">
      <c r="A26" s="33"/>
      <c r="B26" s="5" t="s">
        <v>57</v>
      </c>
      <c r="C26" s="4" t="s">
        <v>16</v>
      </c>
      <c r="D26" s="29">
        <v>0.383554</v>
      </c>
      <c r="E26" s="7"/>
      <c r="F26" s="7"/>
      <c r="G26" s="7"/>
      <c r="H26" s="7"/>
      <c r="I26" s="7"/>
      <c r="J26" s="7"/>
      <c r="K26" s="68"/>
      <c r="L26" s="61" t="s">
        <v>88</v>
      </c>
    </row>
    <row r="27" spans="1:12" s="83" customFormat="1" ht="15.75">
      <c r="A27" s="19">
        <v>7</v>
      </c>
      <c r="B27" s="84" t="s">
        <v>79</v>
      </c>
      <c r="C27" s="20" t="s">
        <v>89</v>
      </c>
      <c r="D27" s="21">
        <v>15.56</v>
      </c>
      <c r="E27" s="64"/>
      <c r="F27" s="64"/>
      <c r="G27" s="64"/>
      <c r="H27" s="64"/>
      <c r="I27" s="64"/>
      <c r="J27" s="64"/>
      <c r="K27" s="65"/>
      <c r="L27" s="61"/>
    </row>
    <row r="28" spans="1:12" s="83" customFormat="1" ht="15">
      <c r="A28" s="19"/>
      <c r="B28" s="74" t="s">
        <v>13</v>
      </c>
      <c r="C28" s="20" t="s">
        <v>14</v>
      </c>
      <c r="D28" s="22">
        <v>28.008000000000003</v>
      </c>
      <c r="E28" s="64"/>
      <c r="F28" s="64"/>
      <c r="G28" s="64"/>
      <c r="H28" s="64"/>
      <c r="I28" s="64"/>
      <c r="J28" s="64"/>
      <c r="K28" s="65"/>
      <c r="L28" s="61" t="s">
        <v>88</v>
      </c>
    </row>
    <row r="29" spans="1:12" s="83" customFormat="1" ht="15.75">
      <c r="A29" s="19"/>
      <c r="B29" s="92" t="s">
        <v>83</v>
      </c>
      <c r="C29" s="20" t="s">
        <v>89</v>
      </c>
      <c r="D29" s="22">
        <v>17.116000000000003</v>
      </c>
      <c r="E29" s="64"/>
      <c r="F29" s="64"/>
      <c r="G29" s="64"/>
      <c r="H29" s="64"/>
      <c r="I29" s="64"/>
      <c r="J29" s="64"/>
      <c r="K29" s="65"/>
      <c r="L29" s="61" t="s">
        <v>87</v>
      </c>
    </row>
    <row r="30" spans="1:12" s="83" customFormat="1" ht="15.75">
      <c r="A30" s="33">
        <v>8</v>
      </c>
      <c r="B30" s="81" t="s">
        <v>78</v>
      </c>
      <c r="C30" s="4" t="s">
        <v>89</v>
      </c>
      <c r="D30" s="38">
        <v>5.5</v>
      </c>
      <c r="E30" s="7"/>
      <c r="F30" s="7"/>
      <c r="G30" s="7"/>
      <c r="H30" s="7"/>
      <c r="I30" s="7"/>
      <c r="J30" s="7"/>
      <c r="K30" s="68"/>
      <c r="L30" s="61"/>
    </row>
    <row r="31" spans="1:12" s="83" customFormat="1" ht="15">
      <c r="A31" s="33"/>
      <c r="B31" s="5" t="s">
        <v>13</v>
      </c>
      <c r="C31" s="4" t="s">
        <v>14</v>
      </c>
      <c r="D31" s="29">
        <v>0.7370000000000001</v>
      </c>
      <c r="E31" s="7"/>
      <c r="F31" s="7"/>
      <c r="G31" s="7"/>
      <c r="H31" s="7"/>
      <c r="I31" s="7"/>
      <c r="J31" s="7"/>
      <c r="K31" s="68"/>
      <c r="L31" s="61" t="s">
        <v>88</v>
      </c>
    </row>
    <row r="32" spans="1:12" s="83" customFormat="1" ht="15">
      <c r="A32" s="33"/>
      <c r="B32" s="5" t="s">
        <v>22</v>
      </c>
      <c r="C32" s="4" t="s">
        <v>16</v>
      </c>
      <c r="D32" s="29">
        <v>0.159995</v>
      </c>
      <c r="E32" s="7"/>
      <c r="F32" s="7"/>
      <c r="G32" s="7"/>
      <c r="H32" s="7"/>
      <c r="I32" s="7"/>
      <c r="J32" s="7"/>
      <c r="K32" s="68"/>
      <c r="L32" s="61" t="s">
        <v>88</v>
      </c>
    </row>
    <row r="33" spans="1:12" s="83" customFormat="1" ht="15">
      <c r="A33" s="33"/>
      <c r="B33" s="5" t="s">
        <v>23</v>
      </c>
      <c r="C33" s="4" t="s">
        <v>16</v>
      </c>
      <c r="D33" s="29">
        <v>0.7150000000000001</v>
      </c>
      <c r="E33" s="7"/>
      <c r="F33" s="7"/>
      <c r="G33" s="7"/>
      <c r="H33" s="7"/>
      <c r="I33" s="7"/>
      <c r="J33" s="7"/>
      <c r="K33" s="68"/>
      <c r="L33" s="61" t="s">
        <v>88</v>
      </c>
    </row>
    <row r="34" spans="1:12" s="83" customFormat="1" ht="15">
      <c r="A34" s="39"/>
      <c r="B34" s="95" t="s">
        <v>74</v>
      </c>
      <c r="C34" s="4" t="s">
        <v>24</v>
      </c>
      <c r="D34" s="29">
        <v>6.050000000000001</v>
      </c>
      <c r="E34" s="7"/>
      <c r="F34" s="7"/>
      <c r="G34" s="7"/>
      <c r="H34" s="7"/>
      <c r="I34" s="7"/>
      <c r="J34" s="7"/>
      <c r="K34" s="68"/>
      <c r="L34" s="61" t="s">
        <v>87</v>
      </c>
    </row>
    <row r="35" spans="1:12" s="83" customFormat="1" ht="15.75">
      <c r="A35" s="33">
        <v>9</v>
      </c>
      <c r="B35" s="81" t="s">
        <v>77</v>
      </c>
      <c r="C35" s="4" t="s">
        <v>89</v>
      </c>
      <c r="D35" s="38">
        <v>37.1</v>
      </c>
      <c r="E35" s="7"/>
      <c r="F35" s="7"/>
      <c r="G35" s="7"/>
      <c r="H35" s="7"/>
      <c r="I35" s="7"/>
      <c r="J35" s="7"/>
      <c r="K35" s="68"/>
      <c r="L35" s="61"/>
    </row>
    <row r="36" spans="1:12" s="83" customFormat="1" ht="15">
      <c r="A36" s="33"/>
      <c r="B36" s="5" t="s">
        <v>13</v>
      </c>
      <c r="C36" s="4" t="s">
        <v>14</v>
      </c>
      <c r="D36" s="35">
        <v>4.971400000000001</v>
      </c>
      <c r="E36" s="7"/>
      <c r="F36" s="7"/>
      <c r="G36" s="7"/>
      <c r="H36" s="7"/>
      <c r="I36" s="7"/>
      <c r="J36" s="7"/>
      <c r="K36" s="68"/>
      <c r="L36" s="61" t="s">
        <v>88</v>
      </c>
    </row>
    <row r="37" spans="1:12" s="83" customFormat="1" ht="15">
      <c r="A37" s="33"/>
      <c r="B37" s="5" t="s">
        <v>22</v>
      </c>
      <c r="C37" s="4" t="s">
        <v>16</v>
      </c>
      <c r="D37" s="29">
        <v>1.079239</v>
      </c>
      <c r="E37" s="7"/>
      <c r="F37" s="7"/>
      <c r="G37" s="7"/>
      <c r="H37" s="7"/>
      <c r="I37" s="7"/>
      <c r="J37" s="7"/>
      <c r="K37" s="68"/>
      <c r="L37" s="61" t="s">
        <v>88</v>
      </c>
    </row>
    <row r="38" spans="1:12" s="83" customFormat="1" ht="15">
      <c r="A38" s="33"/>
      <c r="B38" s="5" t="s">
        <v>23</v>
      </c>
      <c r="C38" s="4" t="s">
        <v>16</v>
      </c>
      <c r="D38" s="29">
        <v>4.823</v>
      </c>
      <c r="E38" s="7"/>
      <c r="F38" s="7"/>
      <c r="G38" s="7"/>
      <c r="H38" s="7"/>
      <c r="I38" s="7"/>
      <c r="J38" s="7"/>
      <c r="K38" s="68"/>
      <c r="L38" s="61" t="s">
        <v>88</v>
      </c>
    </row>
    <row r="39" spans="1:12" s="83" customFormat="1" ht="15.75">
      <c r="A39" s="39"/>
      <c r="B39" s="5" t="s">
        <v>84</v>
      </c>
      <c r="C39" s="4" t="s">
        <v>89</v>
      </c>
      <c r="D39" s="35">
        <v>40.81</v>
      </c>
      <c r="E39" s="7"/>
      <c r="F39" s="7"/>
      <c r="G39" s="7"/>
      <c r="H39" s="7"/>
      <c r="I39" s="7"/>
      <c r="J39" s="7"/>
      <c r="K39" s="68"/>
      <c r="L39" s="61" t="s">
        <v>87</v>
      </c>
    </row>
    <row r="40" spans="1:12" ht="15.75">
      <c r="A40" s="33">
        <v>10</v>
      </c>
      <c r="B40" s="85" t="s">
        <v>80</v>
      </c>
      <c r="C40" s="4" t="s">
        <v>89</v>
      </c>
      <c r="D40" s="40">
        <v>1</v>
      </c>
      <c r="E40" s="7"/>
      <c r="F40" s="7"/>
      <c r="G40" s="7"/>
      <c r="H40" s="7"/>
      <c r="I40" s="7"/>
      <c r="J40" s="7"/>
      <c r="K40" s="68"/>
      <c r="L40" s="61"/>
    </row>
    <row r="41" spans="1:12" ht="15">
      <c r="A41" s="33"/>
      <c r="B41" s="5" t="s">
        <v>36</v>
      </c>
      <c r="C41" s="4" t="s">
        <v>14</v>
      </c>
      <c r="D41" s="29">
        <v>0.89</v>
      </c>
      <c r="E41" s="7"/>
      <c r="F41" s="7"/>
      <c r="G41" s="7"/>
      <c r="H41" s="7"/>
      <c r="I41" s="7"/>
      <c r="J41" s="7"/>
      <c r="K41" s="68"/>
      <c r="L41" s="61" t="s">
        <v>88</v>
      </c>
    </row>
    <row r="42" spans="1:12" ht="15">
      <c r="A42" s="33"/>
      <c r="B42" s="5" t="s">
        <v>25</v>
      </c>
      <c r="C42" s="4" t="s">
        <v>18</v>
      </c>
      <c r="D42" s="29">
        <v>0.37</v>
      </c>
      <c r="E42" s="7"/>
      <c r="F42" s="7"/>
      <c r="G42" s="7"/>
      <c r="H42" s="7"/>
      <c r="I42" s="7"/>
      <c r="J42" s="7"/>
      <c r="K42" s="68"/>
      <c r="L42" s="61" t="s">
        <v>88</v>
      </c>
    </row>
    <row r="43" spans="1:12" ht="15">
      <c r="A43" s="33"/>
      <c r="B43" s="4" t="s">
        <v>26</v>
      </c>
      <c r="C43" s="4"/>
      <c r="D43" s="29"/>
      <c r="E43" s="7"/>
      <c r="F43" s="7"/>
      <c r="G43" s="7"/>
      <c r="H43" s="7"/>
      <c r="I43" s="7"/>
      <c r="J43" s="7"/>
      <c r="K43" s="68"/>
      <c r="L43" s="61" t="s">
        <v>88</v>
      </c>
    </row>
    <row r="44" spans="1:12" ht="15.75">
      <c r="A44" s="33"/>
      <c r="B44" s="5" t="s">
        <v>84</v>
      </c>
      <c r="C44" s="4" t="s">
        <v>89</v>
      </c>
      <c r="D44" s="29">
        <v>1.15</v>
      </c>
      <c r="E44" s="7"/>
      <c r="F44" s="7"/>
      <c r="G44" s="7"/>
      <c r="H44" s="7"/>
      <c r="I44" s="7"/>
      <c r="J44" s="7"/>
      <c r="K44" s="68"/>
      <c r="L44" s="61" t="s">
        <v>87</v>
      </c>
    </row>
    <row r="45" spans="1:12" ht="15">
      <c r="A45" s="33"/>
      <c r="B45" s="5" t="s">
        <v>27</v>
      </c>
      <c r="C45" s="4" t="s">
        <v>18</v>
      </c>
      <c r="D45" s="29">
        <v>0.02</v>
      </c>
      <c r="E45" s="7"/>
      <c r="F45" s="7"/>
      <c r="G45" s="7"/>
      <c r="H45" s="7"/>
      <c r="I45" s="7"/>
      <c r="J45" s="7"/>
      <c r="K45" s="68"/>
      <c r="L45" s="61" t="s">
        <v>87</v>
      </c>
    </row>
    <row r="46" spans="1:12" ht="15.75">
      <c r="A46" s="33">
        <v>11</v>
      </c>
      <c r="B46" s="85" t="s">
        <v>44</v>
      </c>
      <c r="C46" s="4" t="s">
        <v>92</v>
      </c>
      <c r="D46" s="38">
        <v>40</v>
      </c>
      <c r="E46" s="7"/>
      <c r="F46" s="7"/>
      <c r="G46" s="7"/>
      <c r="H46" s="7"/>
      <c r="I46" s="7"/>
      <c r="J46" s="7"/>
      <c r="K46" s="65"/>
      <c r="L46" s="61"/>
    </row>
    <row r="47" spans="1:12" ht="15">
      <c r="A47" s="33"/>
      <c r="B47" s="5" t="s">
        <v>36</v>
      </c>
      <c r="C47" s="4" t="s">
        <v>14</v>
      </c>
      <c r="D47" s="29">
        <v>7.4959999999999996</v>
      </c>
      <c r="E47" s="7"/>
      <c r="F47" s="7"/>
      <c r="G47" s="7"/>
      <c r="H47" s="7"/>
      <c r="I47" s="7"/>
      <c r="J47" s="7"/>
      <c r="K47" s="65"/>
      <c r="L47" s="61" t="s">
        <v>88</v>
      </c>
    </row>
    <row r="48" spans="1:12" ht="15">
      <c r="A48" s="33"/>
      <c r="B48" s="5" t="s">
        <v>45</v>
      </c>
      <c r="C48" s="4" t="s">
        <v>40</v>
      </c>
      <c r="D48" s="29">
        <v>0.5920000000000001</v>
      </c>
      <c r="E48" s="7"/>
      <c r="F48" s="7"/>
      <c r="G48" s="7"/>
      <c r="H48" s="7"/>
      <c r="I48" s="7"/>
      <c r="J48" s="7"/>
      <c r="K48" s="65"/>
      <c r="L48" s="61" t="s">
        <v>88</v>
      </c>
    </row>
    <row r="49" spans="1:227" ht="15">
      <c r="A49" s="33"/>
      <c r="B49" s="4" t="s">
        <v>26</v>
      </c>
      <c r="C49" s="4"/>
      <c r="D49" s="29"/>
      <c r="E49" s="7"/>
      <c r="F49" s="7"/>
      <c r="G49" s="7"/>
      <c r="H49" s="7"/>
      <c r="I49" s="7"/>
      <c r="J49" s="7"/>
      <c r="K49" s="65"/>
      <c r="L49" s="61" t="s">
        <v>88</v>
      </c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</row>
    <row r="50" spans="1:227" ht="15">
      <c r="A50" s="33"/>
      <c r="B50" s="5" t="s">
        <v>46</v>
      </c>
      <c r="C50" s="4" t="s">
        <v>20</v>
      </c>
      <c r="D50" s="29">
        <v>5.72</v>
      </c>
      <c r="E50" s="7"/>
      <c r="F50" s="7"/>
      <c r="G50" s="7"/>
      <c r="H50" s="7"/>
      <c r="I50" s="7"/>
      <c r="J50" s="7"/>
      <c r="K50" s="65"/>
      <c r="L50" s="61" t="s">
        <v>87</v>
      </c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</row>
    <row r="51" spans="1:227" ht="15">
      <c r="A51" s="33"/>
      <c r="B51" s="5" t="s">
        <v>47</v>
      </c>
      <c r="C51" s="4" t="s">
        <v>20</v>
      </c>
      <c r="D51" s="29">
        <v>3.8159999999999994</v>
      </c>
      <c r="E51" s="7"/>
      <c r="F51" s="7"/>
      <c r="G51" s="7"/>
      <c r="H51" s="7"/>
      <c r="I51" s="7"/>
      <c r="J51" s="7"/>
      <c r="K51" s="65"/>
      <c r="L51" s="61" t="s">
        <v>87</v>
      </c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</row>
    <row r="52" spans="1:227" ht="15">
      <c r="A52" s="33"/>
      <c r="B52" s="5" t="s">
        <v>48</v>
      </c>
      <c r="C52" s="4" t="s">
        <v>20</v>
      </c>
      <c r="D52" s="36">
        <v>0.047999999999999994</v>
      </c>
      <c r="E52" s="7"/>
      <c r="F52" s="7"/>
      <c r="G52" s="7"/>
      <c r="H52" s="7"/>
      <c r="I52" s="7"/>
      <c r="J52" s="7"/>
      <c r="K52" s="65"/>
      <c r="L52" s="61" t="s">
        <v>87</v>
      </c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</row>
    <row r="53" spans="1:12" s="43" customFormat="1" ht="15">
      <c r="A53" s="41">
        <v>12</v>
      </c>
      <c r="B53" s="85" t="s">
        <v>63</v>
      </c>
      <c r="C53" s="6" t="s">
        <v>28</v>
      </c>
      <c r="D53" s="42">
        <v>38</v>
      </c>
      <c r="E53" s="7"/>
      <c r="F53" s="7"/>
      <c r="G53" s="7"/>
      <c r="H53" s="7"/>
      <c r="I53" s="7"/>
      <c r="J53" s="7"/>
      <c r="K53" s="65"/>
      <c r="L53" s="61"/>
    </row>
    <row r="54" spans="1:12" s="43" customFormat="1" ht="15">
      <c r="A54" s="41"/>
      <c r="B54" s="11" t="s">
        <v>13</v>
      </c>
      <c r="C54" s="6" t="s">
        <v>14</v>
      </c>
      <c r="D54" s="10">
        <v>9.994</v>
      </c>
      <c r="E54" s="7"/>
      <c r="F54" s="7"/>
      <c r="G54" s="7"/>
      <c r="H54" s="7"/>
      <c r="I54" s="7"/>
      <c r="J54" s="7"/>
      <c r="K54" s="65"/>
      <c r="L54" s="61" t="s">
        <v>88</v>
      </c>
    </row>
    <row r="55" spans="1:12" s="43" customFormat="1" ht="15">
      <c r="A55" s="41"/>
      <c r="B55" s="86" t="s">
        <v>17</v>
      </c>
      <c r="C55" s="45" t="s">
        <v>18</v>
      </c>
      <c r="D55" s="10">
        <v>6.232</v>
      </c>
      <c r="E55" s="69"/>
      <c r="F55" s="69"/>
      <c r="G55" s="69"/>
      <c r="H55" s="69"/>
      <c r="I55" s="69"/>
      <c r="J55" s="69"/>
      <c r="K55" s="65"/>
      <c r="L55" s="61" t="s">
        <v>88</v>
      </c>
    </row>
    <row r="56" spans="1:12" s="43" customFormat="1" ht="15">
      <c r="A56" s="41"/>
      <c r="B56" s="6" t="s">
        <v>26</v>
      </c>
      <c r="C56" s="6"/>
      <c r="D56" s="10"/>
      <c r="E56" s="7"/>
      <c r="F56" s="7"/>
      <c r="G56" s="7"/>
      <c r="H56" s="7"/>
      <c r="I56" s="7"/>
      <c r="J56" s="7"/>
      <c r="K56" s="65"/>
      <c r="L56" s="61" t="s">
        <v>88</v>
      </c>
    </row>
    <row r="57" spans="1:12" s="43" customFormat="1" ht="15">
      <c r="A57" s="41"/>
      <c r="B57" s="5" t="s">
        <v>64</v>
      </c>
      <c r="C57" s="6" t="s">
        <v>28</v>
      </c>
      <c r="D57" s="44">
        <v>38.38</v>
      </c>
      <c r="E57" s="7"/>
      <c r="F57" s="7"/>
      <c r="G57" s="7"/>
      <c r="H57" s="7"/>
      <c r="I57" s="7"/>
      <c r="J57" s="7"/>
      <c r="K57" s="65"/>
      <c r="L57" s="61" t="s">
        <v>95</v>
      </c>
    </row>
    <row r="58" spans="1:12" s="43" customFormat="1" ht="15">
      <c r="A58" s="41"/>
      <c r="B58" s="11" t="s">
        <v>27</v>
      </c>
      <c r="C58" s="6" t="s">
        <v>18</v>
      </c>
      <c r="D58" s="10">
        <v>0.7751999999999999</v>
      </c>
      <c r="E58" s="7"/>
      <c r="F58" s="7"/>
      <c r="G58" s="7"/>
      <c r="H58" s="7"/>
      <c r="I58" s="7"/>
      <c r="J58" s="7"/>
      <c r="K58" s="65"/>
      <c r="L58" s="61" t="s">
        <v>87</v>
      </c>
    </row>
    <row r="59" spans="1:12" s="43" customFormat="1" ht="15">
      <c r="A59" s="41">
        <v>13</v>
      </c>
      <c r="B59" s="85" t="s">
        <v>65</v>
      </c>
      <c r="C59" s="6" t="s">
        <v>28</v>
      </c>
      <c r="D59" s="42">
        <v>38</v>
      </c>
      <c r="E59" s="7"/>
      <c r="F59" s="7"/>
      <c r="G59" s="7"/>
      <c r="H59" s="7"/>
      <c r="I59" s="7"/>
      <c r="J59" s="7"/>
      <c r="K59" s="68"/>
      <c r="L59" s="61"/>
    </row>
    <row r="60" spans="1:12" s="43" customFormat="1" ht="15">
      <c r="A60" s="41"/>
      <c r="B60" s="11" t="s">
        <v>13</v>
      </c>
      <c r="C60" s="6" t="s">
        <v>14</v>
      </c>
      <c r="D60" s="44">
        <v>5.32</v>
      </c>
      <c r="E60" s="7"/>
      <c r="F60" s="7"/>
      <c r="G60" s="7"/>
      <c r="H60" s="7"/>
      <c r="I60" s="7"/>
      <c r="J60" s="7"/>
      <c r="K60" s="68"/>
      <c r="L60" s="61" t="s">
        <v>88</v>
      </c>
    </row>
    <row r="61" spans="1:12" s="43" customFormat="1" ht="15">
      <c r="A61" s="41"/>
      <c r="B61" s="6" t="s">
        <v>26</v>
      </c>
      <c r="C61" s="6"/>
      <c r="D61" s="10"/>
      <c r="E61" s="7"/>
      <c r="F61" s="7"/>
      <c r="G61" s="7"/>
      <c r="H61" s="7"/>
      <c r="I61" s="7"/>
      <c r="J61" s="7"/>
      <c r="K61" s="68"/>
      <c r="L61" s="61" t="s">
        <v>88</v>
      </c>
    </row>
    <row r="62" spans="1:12" s="43" customFormat="1" ht="15.75">
      <c r="A62" s="41"/>
      <c r="B62" s="11" t="s">
        <v>56</v>
      </c>
      <c r="C62" s="6" t="s">
        <v>89</v>
      </c>
      <c r="D62" s="44">
        <v>2.698</v>
      </c>
      <c r="E62" s="7"/>
      <c r="F62" s="7"/>
      <c r="G62" s="7"/>
      <c r="H62" s="7"/>
      <c r="I62" s="7"/>
      <c r="J62" s="7"/>
      <c r="K62" s="68"/>
      <c r="L62" s="61" t="s">
        <v>95</v>
      </c>
    </row>
    <row r="63" spans="1:12" s="88" customFormat="1" ht="15.75">
      <c r="A63" s="41">
        <v>14</v>
      </c>
      <c r="B63" s="87" t="s">
        <v>38</v>
      </c>
      <c r="C63" s="6" t="s">
        <v>92</v>
      </c>
      <c r="D63" s="40">
        <v>13.4</v>
      </c>
      <c r="E63" s="7"/>
      <c r="F63" s="7"/>
      <c r="G63" s="7"/>
      <c r="H63" s="7"/>
      <c r="I63" s="7"/>
      <c r="J63" s="7"/>
      <c r="K63" s="68"/>
      <c r="L63" s="61"/>
    </row>
    <row r="64" spans="1:12" s="88" customFormat="1" ht="15">
      <c r="A64" s="41"/>
      <c r="B64" s="11" t="s">
        <v>13</v>
      </c>
      <c r="C64" s="6" t="s">
        <v>14</v>
      </c>
      <c r="D64" s="10">
        <v>4.502400000000001</v>
      </c>
      <c r="E64" s="7"/>
      <c r="F64" s="7"/>
      <c r="G64" s="7"/>
      <c r="H64" s="7"/>
      <c r="I64" s="7"/>
      <c r="J64" s="7"/>
      <c r="K64" s="68"/>
      <c r="L64" s="61" t="s">
        <v>88</v>
      </c>
    </row>
    <row r="65" spans="1:12" s="88" customFormat="1" ht="15">
      <c r="A65" s="41"/>
      <c r="B65" s="11" t="s">
        <v>25</v>
      </c>
      <c r="C65" s="6" t="s">
        <v>18</v>
      </c>
      <c r="D65" s="10">
        <v>0.20099999999999998</v>
      </c>
      <c r="E65" s="7"/>
      <c r="F65" s="7"/>
      <c r="G65" s="7"/>
      <c r="H65" s="7"/>
      <c r="I65" s="7"/>
      <c r="J65" s="7"/>
      <c r="K65" s="68"/>
      <c r="L65" s="61" t="s">
        <v>88</v>
      </c>
    </row>
    <row r="66" spans="1:12" s="88" customFormat="1" ht="15">
      <c r="A66" s="41"/>
      <c r="B66" s="6" t="s">
        <v>26</v>
      </c>
      <c r="C66" s="6"/>
      <c r="D66" s="10"/>
      <c r="E66" s="7"/>
      <c r="F66" s="7"/>
      <c r="G66" s="7"/>
      <c r="H66" s="7"/>
      <c r="I66" s="7"/>
      <c r="J66" s="7"/>
      <c r="K66" s="68"/>
      <c r="L66" s="61" t="s">
        <v>88</v>
      </c>
    </row>
    <row r="67" spans="1:12" s="88" customFormat="1" ht="15">
      <c r="A67" s="41"/>
      <c r="B67" s="11" t="s">
        <v>39</v>
      </c>
      <c r="C67" s="6" t="s">
        <v>20</v>
      </c>
      <c r="D67" s="27">
        <v>0.03216</v>
      </c>
      <c r="E67" s="7"/>
      <c r="F67" s="7"/>
      <c r="G67" s="7"/>
      <c r="H67" s="7"/>
      <c r="I67" s="7"/>
      <c r="J67" s="7"/>
      <c r="K67" s="68"/>
      <c r="L67" s="61" t="s">
        <v>87</v>
      </c>
    </row>
    <row r="68" spans="1:12" s="88" customFormat="1" ht="15">
      <c r="A68" s="41"/>
      <c r="B68" s="11" t="s">
        <v>27</v>
      </c>
      <c r="C68" s="6" t="s">
        <v>18</v>
      </c>
      <c r="D68" s="10">
        <v>0.30551999999999996</v>
      </c>
      <c r="E68" s="7"/>
      <c r="F68" s="7"/>
      <c r="G68" s="7"/>
      <c r="H68" s="7"/>
      <c r="I68" s="7"/>
      <c r="J68" s="7"/>
      <c r="K68" s="68"/>
      <c r="L68" s="61" t="s">
        <v>87</v>
      </c>
    </row>
    <row r="69" spans="1:12" s="43" customFormat="1" ht="15">
      <c r="A69" s="26">
        <v>15</v>
      </c>
      <c r="B69" s="76" t="s">
        <v>81</v>
      </c>
      <c r="C69" s="9" t="s">
        <v>24</v>
      </c>
      <c r="D69" s="46">
        <v>0.93306</v>
      </c>
      <c r="E69" s="64"/>
      <c r="F69" s="64"/>
      <c r="G69" s="64"/>
      <c r="H69" s="64"/>
      <c r="I69" s="64"/>
      <c r="J69" s="64"/>
      <c r="K69" s="65"/>
      <c r="L69" s="61"/>
    </row>
    <row r="70" spans="1:12" s="43" customFormat="1" ht="15">
      <c r="A70" s="26"/>
      <c r="B70" s="78" t="s">
        <v>36</v>
      </c>
      <c r="C70" s="9" t="s">
        <v>14</v>
      </c>
      <c r="D70" s="10">
        <v>9.890436</v>
      </c>
      <c r="E70" s="7"/>
      <c r="F70" s="7"/>
      <c r="G70" s="7"/>
      <c r="H70" s="7"/>
      <c r="I70" s="7"/>
      <c r="J70" s="7"/>
      <c r="K70" s="68"/>
      <c r="L70" s="61" t="s">
        <v>88</v>
      </c>
    </row>
    <row r="71" spans="1:12" s="43" customFormat="1" ht="15">
      <c r="A71" s="26"/>
      <c r="B71" s="78" t="s">
        <v>17</v>
      </c>
      <c r="C71" s="9" t="s">
        <v>18</v>
      </c>
      <c r="D71" s="10">
        <v>6.662048400000001</v>
      </c>
      <c r="E71" s="7"/>
      <c r="F71" s="7"/>
      <c r="G71" s="7"/>
      <c r="H71" s="7"/>
      <c r="I71" s="7"/>
      <c r="J71" s="7"/>
      <c r="K71" s="68"/>
      <c r="L71" s="61" t="s">
        <v>88</v>
      </c>
    </row>
    <row r="72" spans="1:12" s="43" customFormat="1" ht="15">
      <c r="A72" s="26"/>
      <c r="B72" s="9" t="s">
        <v>26</v>
      </c>
      <c r="C72" s="9"/>
      <c r="D72" s="10"/>
      <c r="E72" s="7"/>
      <c r="F72" s="7"/>
      <c r="G72" s="7"/>
      <c r="H72" s="7"/>
      <c r="I72" s="7"/>
      <c r="J72" s="7"/>
      <c r="K72" s="68"/>
      <c r="L72" s="61" t="s">
        <v>88</v>
      </c>
    </row>
    <row r="73" spans="1:12" s="43" customFormat="1" ht="15">
      <c r="A73" s="26"/>
      <c r="B73" s="8" t="s">
        <v>49</v>
      </c>
      <c r="C73" s="9" t="s">
        <v>29</v>
      </c>
      <c r="D73" s="10">
        <v>2</v>
      </c>
      <c r="E73" s="7"/>
      <c r="F73" s="7"/>
      <c r="G73" s="7"/>
      <c r="H73" s="7"/>
      <c r="I73" s="7"/>
      <c r="J73" s="7"/>
      <c r="K73" s="68"/>
      <c r="L73" s="61" t="s">
        <v>87</v>
      </c>
    </row>
    <row r="74" spans="1:12" s="43" customFormat="1" ht="15">
      <c r="A74" s="26"/>
      <c r="B74" s="78" t="s">
        <v>50</v>
      </c>
      <c r="C74" s="9" t="s">
        <v>29</v>
      </c>
      <c r="D74" s="44">
        <v>1</v>
      </c>
      <c r="E74" s="7"/>
      <c r="F74" s="7"/>
      <c r="G74" s="7"/>
      <c r="H74" s="7"/>
      <c r="I74" s="7"/>
      <c r="J74" s="7"/>
      <c r="K74" s="68"/>
      <c r="L74" s="61" t="s">
        <v>87</v>
      </c>
    </row>
    <row r="75" spans="1:12" s="43" customFormat="1" ht="15">
      <c r="A75" s="26"/>
      <c r="B75" s="8" t="s">
        <v>85</v>
      </c>
      <c r="C75" s="9" t="s">
        <v>29</v>
      </c>
      <c r="D75" s="44">
        <v>1</v>
      </c>
      <c r="E75" s="7"/>
      <c r="F75" s="7"/>
      <c r="G75" s="7"/>
      <c r="H75" s="7"/>
      <c r="I75" s="7"/>
      <c r="J75" s="7"/>
      <c r="K75" s="68"/>
      <c r="L75" s="61" t="s">
        <v>95</v>
      </c>
    </row>
    <row r="76" spans="1:12" s="43" customFormat="1" ht="15">
      <c r="A76" s="26"/>
      <c r="B76" s="78" t="s">
        <v>37</v>
      </c>
      <c r="C76" s="9" t="s">
        <v>24</v>
      </c>
      <c r="D76" s="10">
        <v>0.14649042</v>
      </c>
      <c r="E76" s="7"/>
      <c r="F76" s="7"/>
      <c r="G76" s="7"/>
      <c r="H76" s="7"/>
      <c r="I76" s="7"/>
      <c r="J76" s="7"/>
      <c r="K76" s="68"/>
      <c r="L76" s="61" t="s">
        <v>87</v>
      </c>
    </row>
    <row r="77" spans="1:12" s="43" customFormat="1" ht="15">
      <c r="A77" s="26"/>
      <c r="B77" s="78" t="s">
        <v>60</v>
      </c>
      <c r="C77" s="9" t="s">
        <v>18</v>
      </c>
      <c r="D77" s="10">
        <v>6.1675265999999995</v>
      </c>
      <c r="E77" s="7"/>
      <c r="F77" s="7"/>
      <c r="G77" s="7"/>
      <c r="H77" s="7"/>
      <c r="I77" s="7"/>
      <c r="J77" s="7"/>
      <c r="K77" s="68"/>
      <c r="L77" s="61" t="s">
        <v>87</v>
      </c>
    </row>
    <row r="78" spans="1:12" s="43" customFormat="1" ht="15">
      <c r="A78" s="26">
        <v>16</v>
      </c>
      <c r="B78" s="76" t="s">
        <v>82</v>
      </c>
      <c r="C78" s="9" t="s">
        <v>24</v>
      </c>
      <c r="D78" s="46">
        <v>0.7380599999999999</v>
      </c>
      <c r="E78" s="64"/>
      <c r="F78" s="64"/>
      <c r="G78" s="64"/>
      <c r="H78" s="64"/>
      <c r="I78" s="64"/>
      <c r="J78" s="64"/>
      <c r="K78" s="65"/>
      <c r="L78" s="61"/>
    </row>
    <row r="79" spans="1:12" s="43" customFormat="1" ht="15">
      <c r="A79" s="26"/>
      <c r="B79" s="78" t="s">
        <v>36</v>
      </c>
      <c r="C79" s="9" t="s">
        <v>14</v>
      </c>
      <c r="D79" s="10">
        <v>7.823435999999999</v>
      </c>
      <c r="E79" s="7"/>
      <c r="F79" s="7"/>
      <c r="G79" s="7"/>
      <c r="H79" s="7"/>
      <c r="I79" s="7"/>
      <c r="J79" s="7"/>
      <c r="K79" s="68"/>
      <c r="L79" s="61" t="s">
        <v>88</v>
      </c>
    </row>
    <row r="80" spans="1:12" s="43" customFormat="1" ht="15">
      <c r="A80" s="26"/>
      <c r="B80" s="78" t="s">
        <v>17</v>
      </c>
      <c r="C80" s="9" t="s">
        <v>18</v>
      </c>
      <c r="D80" s="10">
        <v>5.2697484</v>
      </c>
      <c r="E80" s="7"/>
      <c r="F80" s="7"/>
      <c r="G80" s="7"/>
      <c r="H80" s="7"/>
      <c r="I80" s="7"/>
      <c r="J80" s="7"/>
      <c r="K80" s="68"/>
      <c r="L80" s="61" t="s">
        <v>88</v>
      </c>
    </row>
    <row r="81" spans="1:12" s="43" customFormat="1" ht="15">
      <c r="A81" s="26"/>
      <c r="B81" s="9" t="s">
        <v>26</v>
      </c>
      <c r="C81" s="9"/>
      <c r="D81" s="10"/>
      <c r="E81" s="7"/>
      <c r="F81" s="7"/>
      <c r="G81" s="7"/>
      <c r="H81" s="7"/>
      <c r="I81" s="7"/>
      <c r="J81" s="7"/>
      <c r="K81" s="68"/>
      <c r="L81" s="61" t="s">
        <v>88</v>
      </c>
    </row>
    <row r="82" spans="1:12" s="43" customFormat="1" ht="15">
      <c r="A82" s="26"/>
      <c r="B82" s="8" t="s">
        <v>49</v>
      </c>
      <c r="C82" s="9" t="s">
        <v>29</v>
      </c>
      <c r="D82" s="10">
        <v>1</v>
      </c>
      <c r="E82" s="7"/>
      <c r="F82" s="7"/>
      <c r="G82" s="7"/>
      <c r="H82" s="7"/>
      <c r="I82" s="7"/>
      <c r="J82" s="7"/>
      <c r="K82" s="68"/>
      <c r="L82" s="61" t="s">
        <v>87</v>
      </c>
    </row>
    <row r="83" spans="1:12" s="43" customFormat="1" ht="15">
      <c r="A83" s="26"/>
      <c r="B83" s="8" t="s">
        <v>66</v>
      </c>
      <c r="C83" s="9" t="s">
        <v>29</v>
      </c>
      <c r="D83" s="10">
        <v>1</v>
      </c>
      <c r="E83" s="7"/>
      <c r="F83" s="7"/>
      <c r="G83" s="7"/>
      <c r="H83" s="7"/>
      <c r="I83" s="7"/>
      <c r="J83" s="7"/>
      <c r="K83" s="68"/>
      <c r="L83" s="61" t="s">
        <v>87</v>
      </c>
    </row>
    <row r="84" spans="1:12" s="43" customFormat="1" ht="15">
      <c r="A84" s="26"/>
      <c r="B84" s="78" t="s">
        <v>50</v>
      </c>
      <c r="C84" s="9" t="s">
        <v>29</v>
      </c>
      <c r="D84" s="44">
        <v>1</v>
      </c>
      <c r="E84" s="7"/>
      <c r="F84" s="7"/>
      <c r="G84" s="7"/>
      <c r="H84" s="7"/>
      <c r="I84" s="7"/>
      <c r="J84" s="7"/>
      <c r="K84" s="68"/>
      <c r="L84" s="61" t="s">
        <v>87</v>
      </c>
    </row>
    <row r="85" spans="1:12" s="43" customFormat="1" ht="15">
      <c r="A85" s="26"/>
      <c r="B85" s="8" t="s">
        <v>85</v>
      </c>
      <c r="C85" s="9" t="s">
        <v>29</v>
      </c>
      <c r="D85" s="44">
        <v>1</v>
      </c>
      <c r="E85" s="7"/>
      <c r="F85" s="7"/>
      <c r="G85" s="7"/>
      <c r="H85" s="7"/>
      <c r="I85" s="7"/>
      <c r="J85" s="7"/>
      <c r="K85" s="68"/>
      <c r="L85" s="61" t="s">
        <v>95</v>
      </c>
    </row>
    <row r="86" spans="1:12" s="43" customFormat="1" ht="15">
      <c r="A86" s="26"/>
      <c r="B86" s="78" t="s">
        <v>37</v>
      </c>
      <c r="C86" s="9" t="s">
        <v>24</v>
      </c>
      <c r="D86" s="10">
        <v>0.11587541999999999</v>
      </c>
      <c r="E86" s="7"/>
      <c r="F86" s="7"/>
      <c r="G86" s="7"/>
      <c r="H86" s="7"/>
      <c r="I86" s="7"/>
      <c r="J86" s="7"/>
      <c r="K86" s="68"/>
      <c r="L86" s="61" t="s">
        <v>87</v>
      </c>
    </row>
    <row r="87" spans="1:12" s="43" customFormat="1" ht="15">
      <c r="A87" s="26"/>
      <c r="B87" s="78" t="s">
        <v>60</v>
      </c>
      <c r="C87" s="9" t="s">
        <v>18</v>
      </c>
      <c r="D87" s="10">
        <v>4.878576599999999</v>
      </c>
      <c r="E87" s="7"/>
      <c r="F87" s="7"/>
      <c r="G87" s="7"/>
      <c r="H87" s="7"/>
      <c r="I87" s="7"/>
      <c r="J87" s="7"/>
      <c r="K87" s="68"/>
      <c r="L87" s="61" t="s">
        <v>87</v>
      </c>
    </row>
    <row r="88" spans="1:12" ht="15.75">
      <c r="A88" s="33">
        <v>17</v>
      </c>
      <c r="B88" s="81" t="s">
        <v>51</v>
      </c>
      <c r="C88" s="4" t="s">
        <v>89</v>
      </c>
      <c r="D88" s="38">
        <v>1.1</v>
      </c>
      <c r="E88" s="7"/>
      <c r="F88" s="7"/>
      <c r="G88" s="7"/>
      <c r="H88" s="7"/>
      <c r="I88" s="7"/>
      <c r="J88" s="7"/>
      <c r="K88" s="68"/>
      <c r="L88" s="61"/>
    </row>
    <row r="89" spans="1:12" ht="15">
      <c r="A89" s="33"/>
      <c r="B89" s="5" t="s">
        <v>13</v>
      </c>
      <c r="C89" s="4" t="s">
        <v>30</v>
      </c>
      <c r="D89" s="29">
        <v>12.32</v>
      </c>
      <c r="E89" s="7"/>
      <c r="F89" s="7"/>
      <c r="G89" s="7"/>
      <c r="H89" s="7"/>
      <c r="I89" s="7"/>
      <c r="J89" s="7"/>
      <c r="K89" s="68"/>
      <c r="L89" s="61" t="s">
        <v>88</v>
      </c>
    </row>
    <row r="90" spans="1:12" ht="15">
      <c r="A90" s="33"/>
      <c r="B90" s="5" t="s">
        <v>25</v>
      </c>
      <c r="C90" s="4" t="s">
        <v>18</v>
      </c>
      <c r="D90" s="29">
        <v>0.8690000000000001</v>
      </c>
      <c r="E90" s="7"/>
      <c r="F90" s="7"/>
      <c r="G90" s="7"/>
      <c r="H90" s="7"/>
      <c r="I90" s="7"/>
      <c r="J90" s="7"/>
      <c r="K90" s="68"/>
      <c r="L90" s="61" t="s">
        <v>88</v>
      </c>
    </row>
    <row r="91" spans="1:12" s="49" customFormat="1" ht="15">
      <c r="A91" s="33"/>
      <c r="B91" s="5" t="s">
        <v>37</v>
      </c>
      <c r="C91" s="47" t="s">
        <v>24</v>
      </c>
      <c r="D91" s="48">
        <v>1.1165</v>
      </c>
      <c r="E91" s="7"/>
      <c r="F91" s="70"/>
      <c r="G91" s="70"/>
      <c r="H91" s="70"/>
      <c r="I91" s="70"/>
      <c r="J91" s="70"/>
      <c r="K91" s="68"/>
      <c r="L91" s="61" t="s">
        <v>87</v>
      </c>
    </row>
    <row r="92" spans="1:12" ht="15.75">
      <c r="A92" s="33"/>
      <c r="B92" s="89" t="s">
        <v>52</v>
      </c>
      <c r="C92" s="4" t="s">
        <v>89</v>
      </c>
      <c r="D92" s="34">
        <v>0.004950000000000001</v>
      </c>
      <c r="E92" s="7"/>
      <c r="F92" s="7"/>
      <c r="G92" s="7"/>
      <c r="H92" s="7"/>
      <c r="I92" s="7"/>
      <c r="J92" s="7"/>
      <c r="K92" s="68"/>
      <c r="L92" s="61" t="s">
        <v>87</v>
      </c>
    </row>
    <row r="93" spans="1:12" ht="15.75">
      <c r="A93" s="33"/>
      <c r="B93" s="89" t="s">
        <v>53</v>
      </c>
      <c r="C93" s="4" t="s">
        <v>89</v>
      </c>
      <c r="D93" s="34">
        <v>0.06776</v>
      </c>
      <c r="E93" s="7"/>
      <c r="F93" s="7"/>
      <c r="G93" s="7"/>
      <c r="H93" s="7"/>
      <c r="I93" s="7"/>
      <c r="J93" s="7"/>
      <c r="K93" s="68"/>
      <c r="L93" s="61" t="s">
        <v>87</v>
      </c>
    </row>
    <row r="94" spans="1:12" ht="15.75">
      <c r="A94" s="33"/>
      <c r="B94" s="89" t="s">
        <v>54</v>
      </c>
      <c r="C94" s="4" t="s">
        <v>89</v>
      </c>
      <c r="D94" s="34">
        <v>0.05368</v>
      </c>
      <c r="E94" s="7"/>
      <c r="F94" s="7"/>
      <c r="G94" s="7"/>
      <c r="H94" s="7"/>
      <c r="I94" s="7"/>
      <c r="J94" s="7"/>
      <c r="K94" s="68"/>
      <c r="L94" s="61" t="s">
        <v>87</v>
      </c>
    </row>
    <row r="95" spans="1:12" ht="15">
      <c r="A95" s="33"/>
      <c r="B95" s="5" t="s">
        <v>27</v>
      </c>
      <c r="C95" s="4" t="s">
        <v>18</v>
      </c>
      <c r="D95" s="29">
        <v>2.508</v>
      </c>
      <c r="E95" s="7"/>
      <c r="F95" s="7"/>
      <c r="G95" s="7"/>
      <c r="H95" s="7"/>
      <c r="I95" s="7"/>
      <c r="J95" s="7"/>
      <c r="K95" s="68"/>
      <c r="L95" s="61" t="s">
        <v>87</v>
      </c>
    </row>
    <row r="96" spans="1:12" s="50" customFormat="1" ht="15">
      <c r="A96" s="41">
        <v>18</v>
      </c>
      <c r="B96" s="87" t="s">
        <v>68</v>
      </c>
      <c r="C96" s="6" t="s">
        <v>55</v>
      </c>
      <c r="D96" s="40">
        <v>1</v>
      </c>
      <c r="E96" s="7"/>
      <c r="F96" s="7"/>
      <c r="G96" s="7"/>
      <c r="H96" s="7"/>
      <c r="I96" s="7"/>
      <c r="J96" s="7"/>
      <c r="K96" s="68"/>
      <c r="L96" s="61"/>
    </row>
    <row r="97" spans="1:12" s="50" customFormat="1" ht="15">
      <c r="A97" s="41"/>
      <c r="B97" s="90" t="s">
        <v>13</v>
      </c>
      <c r="C97" s="6" t="s">
        <v>14</v>
      </c>
      <c r="D97" s="51">
        <v>16.8</v>
      </c>
      <c r="E97" s="7"/>
      <c r="F97" s="7"/>
      <c r="G97" s="7"/>
      <c r="H97" s="7"/>
      <c r="I97" s="7"/>
      <c r="J97" s="7"/>
      <c r="K97" s="68"/>
      <c r="L97" s="61" t="s">
        <v>88</v>
      </c>
    </row>
    <row r="98" spans="1:12" s="50" customFormat="1" ht="15">
      <c r="A98" s="41"/>
      <c r="B98" s="91" t="s">
        <v>26</v>
      </c>
      <c r="C98" s="6"/>
      <c r="D98" s="51"/>
      <c r="E98" s="7"/>
      <c r="F98" s="7"/>
      <c r="G98" s="7"/>
      <c r="H98" s="7"/>
      <c r="I98" s="7"/>
      <c r="J98" s="7"/>
      <c r="K98" s="68"/>
      <c r="L98" s="61" t="s">
        <v>88</v>
      </c>
    </row>
    <row r="99" spans="1:12" s="50" customFormat="1" ht="15">
      <c r="A99" s="41"/>
      <c r="B99" s="11" t="s">
        <v>67</v>
      </c>
      <c r="C99" s="6" t="s">
        <v>24</v>
      </c>
      <c r="D99" s="52">
        <v>0.05</v>
      </c>
      <c r="E99" s="7"/>
      <c r="F99" s="7"/>
      <c r="G99" s="7"/>
      <c r="H99" s="7"/>
      <c r="I99" s="7"/>
      <c r="J99" s="7"/>
      <c r="K99" s="68"/>
      <c r="L99" s="61" t="s">
        <v>87</v>
      </c>
    </row>
    <row r="100" spans="1:12" s="50" customFormat="1" ht="15.75">
      <c r="A100" s="41"/>
      <c r="B100" s="92" t="s">
        <v>73</v>
      </c>
      <c r="C100" s="20" t="s">
        <v>89</v>
      </c>
      <c r="D100" s="51">
        <v>0.2</v>
      </c>
      <c r="E100" s="7"/>
      <c r="F100" s="7"/>
      <c r="G100" s="7"/>
      <c r="H100" s="7"/>
      <c r="I100" s="7"/>
      <c r="J100" s="7"/>
      <c r="K100" s="68"/>
      <c r="L100" s="61" t="s">
        <v>87</v>
      </c>
    </row>
    <row r="101" spans="1:12" s="50" customFormat="1" ht="15">
      <c r="A101" s="41"/>
      <c r="B101" s="90" t="s">
        <v>27</v>
      </c>
      <c r="C101" s="6" t="s">
        <v>18</v>
      </c>
      <c r="D101" s="51">
        <v>1.07</v>
      </c>
      <c r="E101" s="7"/>
      <c r="F101" s="7"/>
      <c r="G101" s="7"/>
      <c r="H101" s="7"/>
      <c r="I101" s="7"/>
      <c r="J101" s="7"/>
      <c r="K101" s="68"/>
      <c r="L101" s="61" t="s">
        <v>87</v>
      </c>
    </row>
    <row r="102" spans="1:12" s="50" customFormat="1" ht="15">
      <c r="A102" s="41">
        <v>19</v>
      </c>
      <c r="B102" s="87" t="s">
        <v>69</v>
      </c>
      <c r="C102" s="6" t="s">
        <v>29</v>
      </c>
      <c r="D102" s="40">
        <v>1</v>
      </c>
      <c r="E102" s="7"/>
      <c r="F102" s="7"/>
      <c r="G102" s="7"/>
      <c r="H102" s="7"/>
      <c r="I102" s="7"/>
      <c r="J102" s="7"/>
      <c r="K102" s="68"/>
      <c r="L102" s="61"/>
    </row>
    <row r="103" spans="1:12" s="50" customFormat="1" ht="15">
      <c r="A103" s="41"/>
      <c r="B103" s="90" t="s">
        <v>13</v>
      </c>
      <c r="C103" s="6" t="s">
        <v>14</v>
      </c>
      <c r="D103" s="51">
        <v>16.8</v>
      </c>
      <c r="E103" s="7"/>
      <c r="F103" s="7"/>
      <c r="G103" s="7"/>
      <c r="H103" s="7"/>
      <c r="I103" s="7"/>
      <c r="J103" s="7"/>
      <c r="K103" s="68"/>
      <c r="L103" s="61" t="s">
        <v>88</v>
      </c>
    </row>
    <row r="104" spans="1:12" s="50" customFormat="1" ht="15">
      <c r="A104" s="41"/>
      <c r="B104" s="91" t="s">
        <v>26</v>
      </c>
      <c r="C104" s="6"/>
      <c r="D104" s="51"/>
      <c r="E104" s="7"/>
      <c r="F104" s="7"/>
      <c r="G104" s="7"/>
      <c r="H104" s="7"/>
      <c r="I104" s="7"/>
      <c r="J104" s="7"/>
      <c r="K104" s="68"/>
      <c r="L104" s="61" t="s">
        <v>88</v>
      </c>
    </row>
    <row r="105" spans="1:12" s="50" customFormat="1" ht="15">
      <c r="A105" s="41"/>
      <c r="B105" s="11" t="s">
        <v>67</v>
      </c>
      <c r="C105" s="6" t="s">
        <v>24</v>
      </c>
      <c r="D105" s="52">
        <v>0.05</v>
      </c>
      <c r="E105" s="7"/>
      <c r="F105" s="7"/>
      <c r="G105" s="7"/>
      <c r="H105" s="7"/>
      <c r="I105" s="7"/>
      <c r="J105" s="7"/>
      <c r="K105" s="68"/>
      <c r="L105" s="61" t="s">
        <v>87</v>
      </c>
    </row>
    <row r="106" spans="1:12" s="50" customFormat="1" ht="15.75">
      <c r="A106" s="41"/>
      <c r="B106" s="92" t="s">
        <v>73</v>
      </c>
      <c r="C106" s="20" t="s">
        <v>89</v>
      </c>
      <c r="D106" s="51">
        <v>0.2</v>
      </c>
      <c r="E106" s="7"/>
      <c r="F106" s="7"/>
      <c r="G106" s="7"/>
      <c r="H106" s="7"/>
      <c r="I106" s="7"/>
      <c r="J106" s="7"/>
      <c r="K106" s="68"/>
      <c r="L106" s="61" t="s">
        <v>87</v>
      </c>
    </row>
    <row r="107" spans="1:12" s="50" customFormat="1" ht="15">
      <c r="A107" s="41"/>
      <c r="B107" s="90" t="s">
        <v>27</v>
      </c>
      <c r="C107" s="6" t="s">
        <v>18</v>
      </c>
      <c r="D107" s="51">
        <v>1.07</v>
      </c>
      <c r="E107" s="7"/>
      <c r="F107" s="7"/>
      <c r="G107" s="7"/>
      <c r="H107" s="7"/>
      <c r="I107" s="7"/>
      <c r="J107" s="7"/>
      <c r="K107" s="68"/>
      <c r="L107" s="61" t="s">
        <v>87</v>
      </c>
    </row>
    <row r="108" spans="1:12" ht="15">
      <c r="A108" s="33">
        <v>20</v>
      </c>
      <c r="B108" s="85" t="s">
        <v>70</v>
      </c>
      <c r="C108" s="4" t="s">
        <v>24</v>
      </c>
      <c r="D108" s="38">
        <v>0.87306</v>
      </c>
      <c r="E108" s="7"/>
      <c r="F108" s="7"/>
      <c r="G108" s="7"/>
      <c r="H108" s="7"/>
      <c r="I108" s="7"/>
      <c r="J108" s="7"/>
      <c r="K108" s="68"/>
      <c r="L108" s="61"/>
    </row>
    <row r="109" spans="1:12" ht="15">
      <c r="A109" s="33"/>
      <c r="B109" s="5" t="s">
        <v>13</v>
      </c>
      <c r="C109" s="4" t="s">
        <v>14</v>
      </c>
      <c r="D109" s="29">
        <v>11.524391999999999</v>
      </c>
      <c r="E109" s="7"/>
      <c r="F109" s="7"/>
      <c r="G109" s="7"/>
      <c r="H109" s="7"/>
      <c r="I109" s="7"/>
      <c r="J109" s="7"/>
      <c r="K109" s="68"/>
      <c r="L109" s="61" t="s">
        <v>88</v>
      </c>
    </row>
    <row r="110" spans="1:12" ht="15">
      <c r="A110" s="33"/>
      <c r="B110" s="5" t="s">
        <v>25</v>
      </c>
      <c r="C110" s="4" t="s">
        <v>18</v>
      </c>
      <c r="D110" s="29">
        <v>8.4075678</v>
      </c>
      <c r="E110" s="7"/>
      <c r="F110" s="7"/>
      <c r="G110" s="7"/>
      <c r="H110" s="7"/>
      <c r="I110" s="7"/>
      <c r="J110" s="7"/>
      <c r="K110" s="68"/>
      <c r="L110" s="61" t="s">
        <v>88</v>
      </c>
    </row>
    <row r="111" spans="1:12" s="37" customFormat="1" ht="15">
      <c r="A111" s="80"/>
      <c r="B111" s="5" t="s">
        <v>62</v>
      </c>
      <c r="C111" s="4" t="s">
        <v>20</v>
      </c>
      <c r="D111" s="29">
        <v>2.095344</v>
      </c>
      <c r="E111" s="7"/>
      <c r="F111" s="7"/>
      <c r="G111" s="7"/>
      <c r="H111" s="7"/>
      <c r="I111" s="7"/>
      <c r="J111" s="7"/>
      <c r="K111" s="68"/>
      <c r="L111" s="61" t="s">
        <v>88</v>
      </c>
    </row>
    <row r="112" spans="1:12" s="94" customFormat="1" ht="15">
      <c r="A112" s="41">
        <v>21</v>
      </c>
      <c r="B112" s="87" t="s">
        <v>71</v>
      </c>
      <c r="C112" s="6" t="s">
        <v>29</v>
      </c>
      <c r="D112" s="42">
        <v>3</v>
      </c>
      <c r="E112" s="7"/>
      <c r="F112" s="7"/>
      <c r="G112" s="7"/>
      <c r="H112" s="7"/>
      <c r="I112" s="7"/>
      <c r="J112" s="7"/>
      <c r="K112" s="68"/>
      <c r="L112" s="61"/>
    </row>
    <row r="113" spans="1:12" s="43" customFormat="1" ht="15">
      <c r="A113" s="41"/>
      <c r="B113" s="11" t="s">
        <v>13</v>
      </c>
      <c r="C113" s="6" t="s">
        <v>14</v>
      </c>
      <c r="D113" s="10">
        <v>1.167</v>
      </c>
      <c r="E113" s="7"/>
      <c r="F113" s="7"/>
      <c r="G113" s="7"/>
      <c r="H113" s="7"/>
      <c r="I113" s="7"/>
      <c r="J113" s="7"/>
      <c r="K113" s="68"/>
      <c r="L113" s="61" t="s">
        <v>88</v>
      </c>
    </row>
    <row r="114" spans="1:12" s="43" customFormat="1" ht="15">
      <c r="A114" s="41"/>
      <c r="B114" s="86" t="s">
        <v>17</v>
      </c>
      <c r="C114" s="45" t="s">
        <v>18</v>
      </c>
      <c r="D114" s="10">
        <v>0.45299999999999996</v>
      </c>
      <c r="E114" s="69"/>
      <c r="F114" s="69"/>
      <c r="G114" s="69"/>
      <c r="H114" s="69"/>
      <c r="I114" s="69"/>
      <c r="J114" s="69"/>
      <c r="K114" s="68"/>
      <c r="L114" s="61" t="s">
        <v>88</v>
      </c>
    </row>
    <row r="115" spans="1:12" s="43" customFormat="1" ht="15">
      <c r="A115" s="41"/>
      <c r="B115" s="6" t="s">
        <v>26</v>
      </c>
      <c r="C115" s="6"/>
      <c r="D115" s="10"/>
      <c r="E115" s="7"/>
      <c r="F115" s="7"/>
      <c r="G115" s="7"/>
      <c r="H115" s="7"/>
      <c r="I115" s="7"/>
      <c r="J115" s="7"/>
      <c r="K115" s="68"/>
      <c r="L115" s="61" t="s">
        <v>88</v>
      </c>
    </row>
    <row r="116" spans="1:12" s="43" customFormat="1" ht="15">
      <c r="A116" s="41"/>
      <c r="B116" s="11"/>
      <c r="C116" s="6" t="s">
        <v>29</v>
      </c>
      <c r="D116" s="10">
        <v>3</v>
      </c>
      <c r="E116" s="7"/>
      <c r="F116" s="7"/>
      <c r="G116" s="7"/>
      <c r="H116" s="7"/>
      <c r="I116" s="7"/>
      <c r="J116" s="7"/>
      <c r="K116" s="68"/>
      <c r="L116" s="61" t="s">
        <v>95</v>
      </c>
    </row>
    <row r="117" spans="1:12" s="43" customFormat="1" ht="15">
      <c r="A117" s="41"/>
      <c r="B117" s="11" t="s">
        <v>75</v>
      </c>
      <c r="C117" s="6" t="s">
        <v>29</v>
      </c>
      <c r="D117" s="10">
        <v>3</v>
      </c>
      <c r="E117" s="7"/>
      <c r="F117" s="7"/>
      <c r="G117" s="7"/>
      <c r="H117" s="7"/>
      <c r="I117" s="7"/>
      <c r="J117" s="7"/>
      <c r="K117" s="68"/>
      <c r="L117" s="61" t="s">
        <v>95</v>
      </c>
    </row>
    <row r="118" spans="1:12" s="43" customFormat="1" ht="15" thickBot="1">
      <c r="A118" s="116"/>
      <c r="B118" s="117" t="s">
        <v>27</v>
      </c>
      <c r="C118" s="118" t="s">
        <v>18</v>
      </c>
      <c r="D118" s="119">
        <v>0.07200000000000001</v>
      </c>
      <c r="E118" s="120"/>
      <c r="F118" s="120"/>
      <c r="G118" s="120"/>
      <c r="H118" s="120"/>
      <c r="I118" s="120"/>
      <c r="J118" s="120"/>
      <c r="K118" s="121"/>
      <c r="L118" s="61" t="s">
        <v>87</v>
      </c>
    </row>
    <row r="119" spans="1:11" ht="15" thickBot="1">
      <c r="A119" s="53"/>
      <c r="B119" s="93" t="s">
        <v>31</v>
      </c>
      <c r="C119" s="54"/>
      <c r="D119" s="55"/>
      <c r="E119" s="71"/>
      <c r="F119" s="127">
        <f>SUM(F8:F118)</f>
        <v>0</v>
      </c>
      <c r="G119" s="71"/>
      <c r="H119" s="127">
        <f>SUM(H8:H118)</f>
        <v>0</v>
      </c>
      <c r="I119" s="71"/>
      <c r="J119" s="127">
        <f>SUM(J8:J118)</f>
        <v>0</v>
      </c>
      <c r="K119" s="72">
        <f>SUM(K8:K118)</f>
        <v>0</v>
      </c>
    </row>
    <row r="120" spans="1:11" ht="15">
      <c r="A120" s="122"/>
      <c r="B120" s="123" t="s">
        <v>32</v>
      </c>
      <c r="C120" s="124"/>
      <c r="D120" s="125"/>
      <c r="E120" s="126"/>
      <c r="F120" s="66">
        <f>F119*C120</f>
        <v>0</v>
      </c>
      <c r="G120" s="126"/>
      <c r="H120" s="126"/>
      <c r="I120" s="126"/>
      <c r="J120" s="126"/>
      <c r="K120" s="67">
        <f>F120</f>
        <v>0</v>
      </c>
    </row>
    <row r="121" spans="1:11" ht="15">
      <c r="A121" s="109"/>
      <c r="B121" s="5" t="s">
        <v>33</v>
      </c>
      <c r="C121" s="102"/>
      <c r="D121" s="103"/>
      <c r="E121" s="104"/>
      <c r="F121" s="104"/>
      <c r="G121" s="104"/>
      <c r="H121" s="7">
        <f>H119*C121</f>
        <v>0</v>
      </c>
      <c r="I121" s="7"/>
      <c r="J121" s="7">
        <f>J119*C121</f>
        <v>0</v>
      </c>
      <c r="K121" s="68">
        <f>H121+J121</f>
        <v>0</v>
      </c>
    </row>
    <row r="122" spans="1:11" ht="15">
      <c r="A122" s="109"/>
      <c r="B122" s="105" t="s">
        <v>9</v>
      </c>
      <c r="C122" s="101"/>
      <c r="D122" s="103"/>
      <c r="E122" s="104"/>
      <c r="F122" s="104"/>
      <c r="G122" s="104"/>
      <c r="H122" s="104"/>
      <c r="I122" s="104"/>
      <c r="J122" s="104"/>
      <c r="K122" s="110">
        <f>K119+K120+K121</f>
        <v>0</v>
      </c>
    </row>
    <row r="123" spans="1:11" ht="15">
      <c r="A123" s="109"/>
      <c r="B123" s="5" t="s">
        <v>34</v>
      </c>
      <c r="C123" s="102"/>
      <c r="D123" s="103"/>
      <c r="E123" s="104"/>
      <c r="F123" s="104"/>
      <c r="G123" s="104"/>
      <c r="H123" s="104"/>
      <c r="I123" s="104"/>
      <c r="J123" s="104"/>
      <c r="K123" s="68">
        <f>K122*C123</f>
        <v>0</v>
      </c>
    </row>
    <row r="124" spans="1:11" ht="15">
      <c r="A124" s="109"/>
      <c r="B124" s="105" t="s">
        <v>9</v>
      </c>
      <c r="C124" s="101"/>
      <c r="D124" s="103"/>
      <c r="E124" s="104"/>
      <c r="F124" s="104"/>
      <c r="G124" s="104"/>
      <c r="H124" s="104"/>
      <c r="I124" s="104"/>
      <c r="J124" s="104"/>
      <c r="K124" s="110">
        <f>K122+K123</f>
        <v>0</v>
      </c>
    </row>
    <row r="125" spans="1:11" ht="15">
      <c r="A125" s="109"/>
      <c r="B125" s="5" t="s">
        <v>35</v>
      </c>
      <c r="C125" s="102"/>
      <c r="D125" s="103"/>
      <c r="E125" s="104"/>
      <c r="F125" s="104"/>
      <c r="G125" s="104"/>
      <c r="H125" s="104"/>
      <c r="I125" s="104"/>
      <c r="J125" s="104"/>
      <c r="K125" s="68">
        <f>K124*C125</f>
        <v>0</v>
      </c>
    </row>
    <row r="126" spans="1:11" ht="15">
      <c r="A126" s="109"/>
      <c r="B126" s="105" t="s">
        <v>9</v>
      </c>
      <c r="C126" s="101"/>
      <c r="D126" s="103"/>
      <c r="E126" s="104"/>
      <c r="F126" s="104"/>
      <c r="G126" s="104"/>
      <c r="H126" s="104"/>
      <c r="I126" s="104"/>
      <c r="J126" s="104"/>
      <c r="K126" s="110">
        <f>K124+K125</f>
        <v>0</v>
      </c>
    </row>
    <row r="127" spans="1:11" ht="15">
      <c r="A127" s="109"/>
      <c r="B127" s="106" t="s">
        <v>93</v>
      </c>
      <c r="C127" s="102"/>
      <c r="D127" s="104"/>
      <c r="E127" s="104"/>
      <c r="F127" s="104"/>
      <c r="G127" s="104"/>
      <c r="H127" s="104"/>
      <c r="I127" s="104"/>
      <c r="J127" s="104"/>
      <c r="K127" s="68" t="e">
        <f>#REF!*C127</f>
        <v>#REF!</v>
      </c>
    </row>
    <row r="128" spans="1:11" ht="15">
      <c r="A128" s="109"/>
      <c r="B128" s="107" t="s">
        <v>9</v>
      </c>
      <c r="C128" s="101"/>
      <c r="D128" s="104"/>
      <c r="E128" s="104"/>
      <c r="F128" s="104"/>
      <c r="G128" s="104"/>
      <c r="H128" s="104"/>
      <c r="I128" s="104"/>
      <c r="J128" s="104"/>
      <c r="K128" s="110" t="e">
        <f>K127+#REF!</f>
        <v>#REF!</v>
      </c>
    </row>
    <row r="129" spans="1:11" ht="15">
      <c r="A129" s="109"/>
      <c r="B129" s="108" t="s">
        <v>94</v>
      </c>
      <c r="C129" s="102"/>
      <c r="D129" s="104"/>
      <c r="E129" s="104"/>
      <c r="F129" s="104"/>
      <c r="G129" s="104"/>
      <c r="H129" s="104"/>
      <c r="I129" s="104"/>
      <c r="J129" s="104"/>
      <c r="K129" s="68" t="e">
        <f>K128*C129</f>
        <v>#REF!</v>
      </c>
    </row>
    <row r="130" spans="1:11" ht="15" thickBot="1">
      <c r="A130" s="111"/>
      <c r="B130" s="112" t="s">
        <v>41</v>
      </c>
      <c r="C130" s="113"/>
      <c r="D130" s="114"/>
      <c r="E130" s="114"/>
      <c r="F130" s="114"/>
      <c r="G130" s="114"/>
      <c r="H130" s="114"/>
      <c r="I130" s="114"/>
      <c r="J130" s="114"/>
      <c r="K130" s="115" t="e">
        <f>K129+K128</f>
        <v>#REF!</v>
      </c>
    </row>
  </sheetData>
  <autoFilter ref="A7:L130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 G119 I119" formulaRange="1"/>
    <ignoredError sqref="F119 H119 J119:K119" formulaRange="1" unlockedFormula="1"/>
    <ignoredError sqref="K124:K126 K127:K1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2019-08-13T13:23:39Z</dcterms:modified>
  <cp:category/>
  <cp:version/>
  <cp:contentType/>
  <cp:contentStatus/>
</cp:coreProperties>
</file>