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cer1\Desktop\ევექსის ტენდერეი\"/>
    </mc:Choice>
  </mc:AlternateContent>
  <bookViews>
    <workbookView xWindow="0" yWindow="0" windowWidth="15225" windowHeight="4620"/>
  </bookViews>
  <sheets>
    <sheet name="ProjectSchedule_draft" sheetId="11" r:id="rId1"/>
  </sheets>
  <definedNames>
    <definedName name="_xlnm.Print_Area" localSheetId="0">ProjectSchedule_draft!$1:$18</definedName>
    <definedName name="_xlnm.Print_Titles" localSheetId="0">ProjectSchedule_draft!$2:$4</definedName>
    <definedName name="task_end" localSheetId="0">ProjectSchedule_draft!$F1</definedName>
    <definedName name="task_progress" localSheetId="0">ProjectSchedule_draft!$D1</definedName>
    <definedName name="task_start" localSheetId="0">ProjectSchedule_draft!$E1</definedName>
    <definedName name="today" localSheetId="0">ProjectSchedule_draft!$F$36</definedName>
    <definedName name="valuevx">42.314159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1" l="1"/>
  <c r="H46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DX3" i="11"/>
  <c r="DY3" i="11"/>
  <c r="DZ3" i="11"/>
  <c r="EA3" i="11"/>
  <c r="DX2" i="11"/>
  <c r="I2" i="11"/>
  <c r="G6" i="11"/>
  <c r="G38" i="11"/>
  <c r="G39" i="11"/>
  <c r="G40" i="11"/>
  <c r="G41" i="11"/>
  <c r="G21" i="11"/>
  <c r="G22" i="11"/>
  <c r="G23" i="11"/>
  <c r="G24" i="11"/>
  <c r="G26" i="11"/>
  <c r="G27" i="11"/>
  <c r="G28" i="11"/>
  <c r="G30" i="11"/>
  <c r="G31" i="11"/>
  <c r="G32" i="11"/>
  <c r="G9" i="11"/>
  <c r="G10" i="11"/>
  <c r="G11" i="11"/>
  <c r="G13" i="11"/>
  <c r="G14" i="11"/>
  <c r="G15" i="11"/>
  <c r="G47" i="11"/>
  <c r="G48" i="11"/>
  <c r="G49" i="11"/>
  <c r="G50" i="11"/>
  <c r="G51" i="11"/>
  <c r="G42" i="11"/>
  <c r="G16" i="11"/>
  <c r="G33" i="11"/>
  <c r="G45" i="11"/>
  <c r="G19" i="11"/>
  <c r="G25" i="11"/>
  <c r="G46" i="11"/>
  <c r="G29" i="11"/>
  <c r="G20" i="11"/>
  <c r="G12" i="11"/>
  <c r="G8" i="11"/>
  <c r="G7" i="11"/>
  <c r="DX4" i="11"/>
  <c r="DY4" i="11"/>
  <c r="DZ4" i="11"/>
  <c r="EA4" i="11"/>
  <c r="DQ2" i="11"/>
  <c r="DQ4" i="11"/>
  <c r="DR4" i="11"/>
  <c r="DS4" i="11"/>
  <c r="DT4" i="11"/>
  <c r="DU4" i="11"/>
  <c r="DV4" i="11"/>
  <c r="DW4" i="11"/>
  <c r="DJ2" i="11"/>
  <c r="DJ4" i="11"/>
  <c r="DK4" i="11"/>
  <c r="DL4" i="11"/>
  <c r="DM4" i="11"/>
  <c r="DN4" i="11"/>
  <c r="DO4" i="11"/>
  <c r="DP4" i="11"/>
  <c r="CV2" i="11"/>
  <c r="DC2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CO2" i="11"/>
  <c r="CO4" i="11"/>
  <c r="CP4" i="11"/>
  <c r="CQ4" i="11"/>
  <c r="CR4" i="11"/>
  <c r="CS4" i="11"/>
  <c r="CT4" i="11"/>
  <c r="CU4" i="11"/>
  <c r="CH2" i="11"/>
  <c r="CH4" i="11"/>
  <c r="CI4" i="11"/>
  <c r="CJ4" i="11"/>
  <c r="CK4" i="11"/>
  <c r="CL4" i="11"/>
  <c r="CM4" i="11"/>
  <c r="CN4" i="11"/>
  <c r="BM2" i="11"/>
  <c r="BT2" i="11"/>
  <c r="CA2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AY2" i="11"/>
  <c r="BF2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P2" i="11"/>
  <c r="W2" i="11"/>
  <c r="AE4" i="11"/>
  <c r="AD2" i="11"/>
  <c r="AF4" i="11"/>
  <c r="AG4" i="11"/>
  <c r="AH4" i="11"/>
  <c r="AI4" i="11"/>
  <c r="AK4" i="11"/>
  <c r="AK2" i="11"/>
  <c r="AJ4" i="11"/>
  <c r="AL4" i="11"/>
  <c r="AM4" i="11"/>
  <c r="AN4" i="11"/>
  <c r="I4" i="11"/>
  <c r="AO4" i="11"/>
  <c r="J4" i="11"/>
  <c r="AP4" i="11"/>
  <c r="K4" i="11"/>
  <c r="AQ4" i="11"/>
  <c r="L4" i="11"/>
  <c r="AR4" i="11"/>
  <c r="AR2" i="11"/>
  <c r="M4" i="11"/>
  <c r="AS4" i="11"/>
  <c r="N4" i="11"/>
  <c r="AT4" i="11"/>
  <c r="O4" i="11"/>
  <c r="AU4" i="11"/>
  <c r="P4" i="11"/>
  <c r="AV4" i="11"/>
  <c r="Q4" i="11"/>
  <c r="AW4" i="11"/>
  <c r="R4" i="11"/>
  <c r="AX4" i="11"/>
  <c r="S4" i="11"/>
  <c r="T4" i="11"/>
  <c r="U4" i="11"/>
  <c r="V4" i="11"/>
  <c r="W4" i="11"/>
  <c r="X4" i="11"/>
  <c r="Y4" i="11"/>
  <c r="Z4" i="11"/>
  <c r="AA4" i="11"/>
  <c r="AB4" i="11"/>
  <c r="AC4" i="11"/>
  <c r="AD4" i="11"/>
  <c r="G36" i="11"/>
  <c r="G37" i="11"/>
</calcChain>
</file>

<file path=xl/sharedStrings.xml><?xml version="1.0" encoding="utf-8"?>
<sst xmlns="http://schemas.openxmlformats.org/spreadsheetml/2006/main" count="57" uniqueCount="29">
  <si>
    <t>Project Start:</t>
  </si>
  <si>
    <t>PROGRESS</t>
  </si>
  <si>
    <t>ASSIGNED
TO</t>
  </si>
  <si>
    <t>Display Week:</t>
  </si>
  <si>
    <t xml:space="preserve">   Cable tray installation</t>
  </si>
  <si>
    <t xml:space="preserve">   Cabling works</t>
  </si>
  <si>
    <t xml:space="preserve">   Lighting and fixtures installation</t>
  </si>
  <si>
    <t xml:space="preserve">   Installation of floor distribution boards and termination works</t>
  </si>
  <si>
    <t xml:space="preserve">   Workshop production of air ducts</t>
  </si>
  <si>
    <t xml:space="preserve">   Insulation of fresh air ducts</t>
  </si>
  <si>
    <t xml:space="preserve">   Installation of air ducts</t>
  </si>
  <si>
    <t xml:space="preserve">   Piping works</t>
  </si>
  <si>
    <t xml:space="preserve">   Installation of FCUs and connection of pipes, valves..etc.</t>
  </si>
  <si>
    <t xml:space="preserve">   Insulation of pipes</t>
  </si>
  <si>
    <t xml:space="preserve">   Fire alarm system network </t>
  </si>
  <si>
    <t xml:space="preserve">   Surround voice systems</t>
  </si>
  <si>
    <t xml:space="preserve">   Data and Internet cabling</t>
  </si>
  <si>
    <t>თეთრი კარკასი - მოლი</t>
  </si>
  <si>
    <t>იატაკი</t>
  </si>
  <si>
    <t>კედლები</t>
  </si>
  <si>
    <t>ჭერები</t>
  </si>
  <si>
    <t>მოპირკეთება</t>
  </si>
  <si>
    <t>ფასადი</t>
  </si>
  <si>
    <t>კარები</t>
  </si>
  <si>
    <t>სამუშაოს დაასახელება</t>
  </si>
  <si>
    <t xml:space="preserve">დაწყება </t>
  </si>
  <si>
    <t>დასრულება</t>
  </si>
  <si>
    <t>დღეების რაოდენობა</t>
  </si>
  <si>
    <t>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</si>
</sst>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m/d/yy;@"/>
    <numFmt numFmtId="165" formatCode="ddd\,\ m/d/yyyy"/>
    <numFmt numFmtId="166" formatCode="mmm\ d\,\ yyyy"/>
    <numFmt numFmtId="167" formatCode="d"/>
    <numFmt numFmtId="168" formatCode="[$-409]d\-mmm\-yyyy;@"/>
    <numFmt numFmtId="169" formatCode="[$-409]d/mmm/yyyy;@"/>
    <numFmt numFmtId="173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14996795556505021"/>
      </bottom>
      <diagonal/>
    </border>
    <border>
      <left style="thin">
        <color theme="0" tint="-0.14996795556505021"/>
      </left>
      <right/>
      <top style="medium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thin">
        <color theme="0" tint="-0.34998626667073579"/>
      </right>
      <top/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0" fontId="6" fillId="0" borderId="0" xfId="0" applyFont="1"/>
    <xf numFmtId="167" fontId="7" fillId="3" borderId="0" xfId="0" applyNumberFormat="1" applyFont="1" applyFill="1" applyBorder="1" applyAlignment="1">
      <alignment horizontal="center" vertical="center"/>
    </xf>
    <xf numFmtId="167" fontId="7" fillId="3" borderId="8" xfId="0" applyNumberFormat="1" applyFont="1" applyFill="1" applyBorder="1" applyAlignment="1">
      <alignment horizontal="center" vertical="center"/>
    </xf>
    <xf numFmtId="167" fontId="7" fillId="3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horizontal="left" vertical="center" indent="1"/>
    </xf>
    <xf numFmtId="0" fontId="0" fillId="0" borderId="2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4" fontId="10" fillId="2" borderId="12" xfId="0" applyNumberFormat="1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center" vertical="center"/>
    </xf>
    <xf numFmtId="10" fontId="10" fillId="2" borderId="12" xfId="0" applyNumberFormat="1" applyFont="1" applyFill="1" applyBorder="1" applyAlignment="1">
      <alignment horizontal="center" vertical="center"/>
    </xf>
    <xf numFmtId="10" fontId="10" fillId="4" borderId="1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10" fontId="2" fillId="0" borderId="2" xfId="2" applyNumberFormat="1" applyFont="1" applyFill="1" applyBorder="1" applyAlignment="1">
      <alignment horizontal="center" vertical="center"/>
    </xf>
    <xf numFmtId="10" fontId="2" fillId="5" borderId="2" xfId="2" applyNumberFormat="1" applyFont="1" applyFill="1" applyBorder="1" applyAlignment="1">
      <alignment horizontal="center" vertical="center"/>
    </xf>
    <xf numFmtId="9" fontId="10" fillId="2" borderId="12" xfId="2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9" fontId="2" fillId="5" borderId="11" xfId="2" applyFont="1" applyFill="1" applyBorder="1" applyAlignment="1">
      <alignment horizontal="center" vertical="center"/>
    </xf>
    <xf numFmtId="168" fontId="0" fillId="5" borderId="11" xfId="0" applyNumberFormat="1" applyFont="1" applyFill="1" applyBorder="1" applyAlignment="1">
      <alignment horizontal="center" vertical="center"/>
    </xf>
    <xf numFmtId="168" fontId="0" fillId="5" borderId="2" xfId="0" applyNumberFormat="1" applyFont="1" applyFill="1" applyBorder="1" applyAlignment="1">
      <alignment horizontal="center" vertical="center"/>
    </xf>
    <xf numFmtId="168" fontId="2" fillId="5" borderId="2" xfId="0" applyNumberFormat="1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8" fontId="10" fillId="2" borderId="12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169" fontId="10" fillId="2" borderId="12" xfId="0" applyNumberFormat="1" applyFont="1" applyFill="1" applyBorder="1" applyAlignment="1">
      <alignment horizontal="center" vertical="center"/>
    </xf>
    <xf numFmtId="166" fontId="0" fillId="3" borderId="6" xfId="0" applyNumberFormat="1" applyFont="1" applyFill="1" applyBorder="1" applyAlignment="1">
      <alignment horizontal="left" vertical="center" wrapText="1" indent="1"/>
    </xf>
    <xf numFmtId="166" fontId="0" fillId="3" borderId="1" xfId="0" applyNumberFormat="1" applyFont="1" applyFill="1" applyBorder="1" applyAlignment="1">
      <alignment horizontal="left" vertical="center" wrapText="1" indent="1"/>
    </xf>
    <xf numFmtId="166" fontId="0" fillId="3" borderId="7" xfId="0" applyNumberFormat="1" applyFont="1" applyFill="1" applyBorder="1" applyAlignment="1">
      <alignment horizontal="left" vertical="center" wrapText="1" indent="1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" fontId="10" fillId="4" borderId="17" xfId="0" applyNumberFormat="1" applyFont="1" applyFill="1" applyBorder="1" applyAlignment="1">
      <alignment horizontal="center" vertical="center"/>
    </xf>
    <xf numFmtId="1" fontId="10" fillId="4" borderId="18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68" fontId="10" fillId="4" borderId="20" xfId="0" applyNumberFormat="1" applyFont="1" applyFill="1" applyBorder="1" applyAlignment="1">
      <alignment horizontal="center" vertical="center"/>
    </xf>
    <xf numFmtId="168" fontId="10" fillId="4" borderId="21" xfId="0" applyNumberFormat="1" applyFont="1" applyFill="1" applyBorder="1" applyAlignment="1">
      <alignment horizontal="center" vertical="center"/>
    </xf>
    <xf numFmtId="168" fontId="10" fillId="4" borderId="22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indent="1"/>
    </xf>
    <xf numFmtId="0" fontId="4" fillId="6" borderId="16" xfId="0" applyFont="1" applyFill="1" applyBorder="1" applyAlignment="1">
      <alignment horizontal="center" vertical="center" wrapText="1"/>
    </xf>
    <xf numFmtId="10" fontId="4" fillId="6" borderId="16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shrinkToFit="1"/>
    </xf>
    <xf numFmtId="0" fontId="4" fillId="6" borderId="24" xfId="0" applyFont="1" applyFill="1" applyBorder="1" applyAlignment="1">
      <alignment horizontal="center" vertical="center" wrapText="1"/>
    </xf>
    <xf numFmtId="169" fontId="2" fillId="5" borderId="15" xfId="0" applyNumberFormat="1" applyFont="1" applyFill="1" applyBorder="1" applyAlignment="1">
      <alignment horizontal="center" vertical="center"/>
    </xf>
    <xf numFmtId="168" fontId="10" fillId="2" borderId="13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168" fontId="10" fillId="4" borderId="25" xfId="0" applyNumberFormat="1" applyFont="1" applyFill="1" applyBorder="1" applyAlignment="1">
      <alignment horizontal="center" vertical="center"/>
    </xf>
    <xf numFmtId="168" fontId="10" fillId="4" borderId="26" xfId="0" applyNumberFormat="1" applyFont="1" applyFill="1" applyBorder="1" applyAlignment="1">
      <alignment horizontal="center" vertical="center"/>
    </xf>
    <xf numFmtId="168" fontId="10" fillId="4" borderId="27" xfId="0" applyNumberFormat="1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1" fontId="10" fillId="4" borderId="27" xfId="0" applyNumberFormat="1" applyFont="1" applyFill="1" applyBorder="1" applyAlignment="1">
      <alignment horizontal="center" vertical="center"/>
    </xf>
    <xf numFmtId="1" fontId="4" fillId="6" borderId="23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Fill="1" applyBorder="1" applyAlignment="1">
      <alignment horizontal="center" vertical="center"/>
    </xf>
    <xf numFmtId="1" fontId="2" fillId="5" borderId="23" xfId="3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3" xfId="3" applyNumberFormat="1" applyFont="1" applyFill="1" applyBorder="1" applyAlignment="1">
      <alignment horizontal="center" vertical="center"/>
    </xf>
    <xf numFmtId="1" fontId="10" fillId="4" borderId="23" xfId="3" applyNumberFormat="1" applyFont="1" applyFill="1" applyBorder="1" applyAlignment="1">
      <alignment horizontal="center" vertical="center"/>
    </xf>
    <xf numFmtId="1" fontId="10" fillId="4" borderId="23" xfId="0" applyNumberFormat="1" applyFont="1" applyFill="1" applyBorder="1" applyAlignment="1">
      <alignment horizontal="center" vertical="center"/>
    </xf>
    <xf numFmtId="1" fontId="10" fillId="4" borderId="23" xfId="0" applyNumberFormat="1" applyFont="1" applyFill="1" applyBorder="1" applyAlignment="1">
      <alignment horizontal="center" vertical="center"/>
    </xf>
    <xf numFmtId="173" fontId="11" fillId="0" borderId="30" xfId="0" applyNumberFormat="1" applyFont="1" applyBorder="1" applyAlignment="1">
      <alignment vertical="center"/>
    </xf>
  </cellXfs>
  <cellStyles count="4">
    <cellStyle name="Comma" xfId="3" builtinId="3"/>
    <cellStyle name="Hyperlink" xfId="1" builtinId="8" customBuiltin="1"/>
    <cellStyle name="Normal" xfId="0" builtinId="0"/>
    <cellStyle name="Percent" xfId="2" builtinId="5"/>
  </cellStyles>
  <dxfs count="15"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A54"/>
  <sheetViews>
    <sheetView showGridLines="0" tabSelected="1" showRuler="0" zoomScale="85" zoomScaleNormal="85" zoomScalePageLayoutView="70" workbookViewId="0">
      <pane ySplit="4" topLeftCell="A5" activePane="bottomLeft" state="frozen"/>
      <selection pane="bottomLeft" activeCell="G46" sqref="G46"/>
    </sheetView>
  </sheetViews>
  <sheetFormatPr defaultRowHeight="22.5" customHeight="1" outlineLevelRow="1" x14ac:dyDescent="0.25"/>
  <cols>
    <col min="1" max="1" width="2.7109375" customWidth="1"/>
    <col min="2" max="2" width="61.42578125" customWidth="1"/>
    <col min="3" max="3" width="16.28515625" hidden="1" customWidth="1"/>
    <col min="4" max="4" width="13.42578125" style="22" hidden="1" customWidth="1"/>
    <col min="5" max="6" width="13.140625" style="2" customWidth="1"/>
    <col min="7" max="7" width="12" style="33" customWidth="1"/>
    <col min="8" max="8" width="16.7109375" style="33" customWidth="1"/>
    <col min="9" max="9" width="3.140625" bestFit="1" customWidth="1"/>
    <col min="10" max="10" width="2.85546875" bestFit="1" customWidth="1"/>
    <col min="11" max="19" width="3.140625" bestFit="1" customWidth="1"/>
    <col min="20" max="20" width="2.85546875" bestFit="1" customWidth="1"/>
    <col min="21" max="21" width="2.42578125" bestFit="1" customWidth="1"/>
    <col min="22" max="25" width="2.140625" bestFit="1" customWidth="1"/>
    <col min="26" max="26" width="2.7109375" bestFit="1" customWidth="1"/>
    <col min="27" max="27" width="2.140625" bestFit="1" customWidth="1"/>
    <col min="28" max="28" width="2.42578125" bestFit="1" customWidth="1"/>
    <col min="29" max="29" width="2.140625" bestFit="1" customWidth="1"/>
    <col min="30" max="30" width="2.85546875" bestFit="1" customWidth="1"/>
    <col min="31" max="31" width="2.7109375" bestFit="1" customWidth="1"/>
    <col min="32" max="39" width="2.85546875" bestFit="1" customWidth="1"/>
    <col min="40" max="40" width="3.140625" bestFit="1" customWidth="1"/>
    <col min="41" max="41" width="2.85546875" bestFit="1" customWidth="1"/>
    <col min="42" max="49" width="3.140625" bestFit="1" customWidth="1"/>
    <col min="50" max="53" width="2.140625" bestFit="1" customWidth="1"/>
    <col min="54" max="54" width="2.7109375" bestFit="1" customWidth="1"/>
    <col min="55" max="55" width="2.140625" bestFit="1" customWidth="1"/>
    <col min="56" max="56" width="2.42578125" bestFit="1" customWidth="1"/>
    <col min="57" max="58" width="2.140625" bestFit="1" customWidth="1"/>
    <col min="59" max="59" width="2.85546875" bestFit="1" customWidth="1"/>
    <col min="60" max="60" width="2.7109375" bestFit="1" customWidth="1"/>
    <col min="61" max="68" width="2.85546875" bestFit="1" customWidth="1"/>
    <col min="69" max="69" width="3.140625" bestFit="1" customWidth="1"/>
    <col min="70" max="70" width="2.85546875" bestFit="1" customWidth="1"/>
    <col min="71" max="79" width="3.140625" bestFit="1" customWidth="1"/>
    <col min="80" max="80" width="2.85546875" bestFit="1" customWidth="1"/>
    <col min="81" max="81" width="2.140625" bestFit="1" customWidth="1"/>
    <col min="82" max="82" width="2.7109375" bestFit="1" customWidth="1"/>
    <col min="83" max="83" width="2.140625" bestFit="1" customWidth="1"/>
    <col min="84" max="84" width="2.42578125" bestFit="1" customWidth="1"/>
    <col min="85" max="88" width="2.140625" bestFit="1" customWidth="1"/>
    <col min="89" max="89" width="2.7109375" bestFit="1" customWidth="1"/>
    <col min="90" max="90" width="2.85546875" bestFit="1" customWidth="1"/>
    <col min="91" max="91" width="2.7109375" bestFit="1" customWidth="1"/>
    <col min="92" max="99" width="2.85546875" bestFit="1" customWidth="1"/>
    <col min="100" max="100" width="3.140625" bestFit="1" customWidth="1"/>
    <col min="101" max="101" width="2.85546875" bestFit="1" customWidth="1"/>
    <col min="102" max="110" width="3.140625" bestFit="1" customWidth="1"/>
    <col min="111" max="111" width="2.140625" bestFit="1" customWidth="1"/>
    <col min="112" max="112" width="2.42578125" bestFit="1" customWidth="1"/>
    <col min="113" max="116" width="2.140625" bestFit="1" customWidth="1"/>
    <col min="117" max="117" width="2.7109375" bestFit="1" customWidth="1"/>
    <col min="118" max="118" width="2.140625" bestFit="1" customWidth="1"/>
    <col min="119" max="119" width="2.42578125" bestFit="1" customWidth="1"/>
    <col min="120" max="120" width="2.85546875" bestFit="1" customWidth="1"/>
    <col min="121" max="121" width="2.7109375" bestFit="1" customWidth="1"/>
    <col min="122" max="122" width="2.85546875" bestFit="1" customWidth="1"/>
    <col min="123" max="131" width="3.28515625" customWidth="1"/>
  </cols>
  <sheetData>
    <row r="1" spans="1:131" ht="22.5" customHeight="1" x14ac:dyDescent="0.3">
      <c r="B1" s="5"/>
      <c r="D1" s="23" t="s">
        <v>0</v>
      </c>
      <c r="E1" s="40"/>
      <c r="F1" s="41"/>
    </row>
    <row r="2" spans="1:131" ht="22.5" customHeight="1" x14ac:dyDescent="0.25">
      <c r="D2" s="23" t="s">
        <v>3</v>
      </c>
      <c r="E2" s="4"/>
      <c r="I2" s="37">
        <f>I3</f>
        <v>43271</v>
      </c>
      <c r="J2" s="38"/>
      <c r="K2" s="38"/>
      <c r="L2" s="38"/>
      <c r="M2" s="38"/>
      <c r="N2" s="38"/>
      <c r="O2" s="39"/>
      <c r="P2" s="37">
        <f>P3</f>
        <v>43278</v>
      </c>
      <c r="Q2" s="38"/>
      <c r="R2" s="38"/>
      <c r="S2" s="38"/>
      <c r="T2" s="38"/>
      <c r="U2" s="38"/>
      <c r="V2" s="39"/>
      <c r="W2" s="37">
        <f>W3</f>
        <v>43285</v>
      </c>
      <c r="X2" s="38"/>
      <c r="Y2" s="38"/>
      <c r="Z2" s="38"/>
      <c r="AA2" s="38"/>
      <c r="AB2" s="38"/>
      <c r="AC2" s="39"/>
      <c r="AD2" s="37">
        <f>AD3</f>
        <v>43292</v>
      </c>
      <c r="AE2" s="38"/>
      <c r="AF2" s="38"/>
      <c r="AG2" s="38"/>
      <c r="AH2" s="38"/>
      <c r="AI2" s="38"/>
      <c r="AJ2" s="39"/>
      <c r="AK2" s="37">
        <f>AK3</f>
        <v>43299</v>
      </c>
      <c r="AL2" s="38"/>
      <c r="AM2" s="38"/>
      <c r="AN2" s="38"/>
      <c r="AO2" s="38"/>
      <c r="AP2" s="38"/>
      <c r="AQ2" s="39"/>
      <c r="AR2" s="37">
        <f>AR3</f>
        <v>43306</v>
      </c>
      <c r="AS2" s="38"/>
      <c r="AT2" s="38"/>
      <c r="AU2" s="38"/>
      <c r="AV2" s="38"/>
      <c r="AW2" s="38"/>
      <c r="AX2" s="39"/>
      <c r="AY2" s="37">
        <f t="shared" ref="AY2" si="0">AY3</f>
        <v>43313</v>
      </c>
      <c r="AZ2" s="38"/>
      <c r="BA2" s="38"/>
      <c r="BB2" s="38"/>
      <c r="BC2" s="38"/>
      <c r="BD2" s="38"/>
      <c r="BE2" s="39"/>
      <c r="BF2" s="37">
        <f t="shared" ref="BF2" si="1">BF3</f>
        <v>43320</v>
      </c>
      <c r="BG2" s="38"/>
      <c r="BH2" s="38"/>
      <c r="BI2" s="38"/>
      <c r="BJ2" s="38"/>
      <c r="BK2" s="38"/>
      <c r="BL2" s="39"/>
      <c r="BM2" s="37">
        <f>BM3</f>
        <v>43327</v>
      </c>
      <c r="BN2" s="38"/>
      <c r="BO2" s="38"/>
      <c r="BP2" s="38"/>
      <c r="BQ2" s="38"/>
      <c r="BR2" s="38"/>
      <c r="BS2" s="39"/>
      <c r="BT2" s="37">
        <f t="shared" ref="BT2" si="2">BT3</f>
        <v>43334</v>
      </c>
      <c r="BU2" s="38"/>
      <c r="BV2" s="38"/>
      <c r="BW2" s="38"/>
      <c r="BX2" s="38"/>
      <c r="BY2" s="38"/>
      <c r="BZ2" s="39"/>
      <c r="CA2" s="37">
        <f t="shared" ref="CA2" si="3">CA3</f>
        <v>43341</v>
      </c>
      <c r="CB2" s="38"/>
      <c r="CC2" s="38"/>
      <c r="CD2" s="38"/>
      <c r="CE2" s="38"/>
      <c r="CF2" s="38"/>
      <c r="CG2" s="39"/>
      <c r="CH2" s="37">
        <f t="shared" ref="CH2" si="4">CH3</f>
        <v>43348</v>
      </c>
      <c r="CI2" s="38"/>
      <c r="CJ2" s="38"/>
      <c r="CK2" s="38"/>
      <c r="CL2" s="38"/>
      <c r="CM2" s="38"/>
      <c r="CN2" s="39"/>
      <c r="CO2" s="37">
        <f t="shared" ref="CO2" si="5">CO3</f>
        <v>43355</v>
      </c>
      <c r="CP2" s="38"/>
      <c r="CQ2" s="38"/>
      <c r="CR2" s="38"/>
      <c r="CS2" s="38"/>
      <c r="CT2" s="38"/>
      <c r="CU2" s="39"/>
      <c r="CV2" s="37">
        <f t="shared" ref="CV2" si="6">CV3</f>
        <v>43362</v>
      </c>
      <c r="CW2" s="38"/>
      <c r="CX2" s="38"/>
      <c r="CY2" s="38"/>
      <c r="CZ2" s="38"/>
      <c r="DA2" s="38"/>
      <c r="DB2" s="39"/>
      <c r="DC2" s="37">
        <f t="shared" ref="DC2" si="7">DC3</f>
        <v>43369</v>
      </c>
      <c r="DD2" s="38"/>
      <c r="DE2" s="38"/>
      <c r="DF2" s="38"/>
      <c r="DG2" s="38"/>
      <c r="DH2" s="38"/>
      <c r="DI2" s="39"/>
      <c r="DJ2" s="37">
        <f t="shared" ref="DJ2" si="8">DJ3</f>
        <v>43376</v>
      </c>
      <c r="DK2" s="38"/>
      <c r="DL2" s="38"/>
      <c r="DM2" s="38"/>
      <c r="DN2" s="38"/>
      <c r="DO2" s="38"/>
      <c r="DP2" s="39"/>
      <c r="DQ2" s="37">
        <f t="shared" ref="DQ2" si="9">DQ3</f>
        <v>43383</v>
      </c>
      <c r="DR2" s="38"/>
      <c r="DS2" s="38"/>
      <c r="DT2" s="38"/>
      <c r="DU2" s="38"/>
      <c r="DV2" s="38"/>
      <c r="DW2" s="39"/>
      <c r="DX2" s="37">
        <f>EA3</f>
        <v>43393</v>
      </c>
      <c r="DY2" s="38"/>
      <c r="DZ2" s="38"/>
      <c r="EA2" s="38"/>
    </row>
    <row r="3" spans="1:131" ht="22.5" customHeight="1" x14ac:dyDescent="0.25">
      <c r="A3" s="3"/>
      <c r="I3" s="7">
        <v>43271</v>
      </c>
      <c r="J3" s="6">
        <f>I3+1</f>
        <v>43272</v>
      </c>
      <c r="K3" s="6">
        <f t="shared" ref="K3:AJ3" si="10">J3+1</f>
        <v>43273</v>
      </c>
      <c r="L3" s="6">
        <f t="shared" si="10"/>
        <v>43274</v>
      </c>
      <c r="M3" s="6">
        <f t="shared" si="10"/>
        <v>43275</v>
      </c>
      <c r="N3" s="6">
        <f t="shared" si="10"/>
        <v>43276</v>
      </c>
      <c r="O3" s="8">
        <f t="shared" si="10"/>
        <v>43277</v>
      </c>
      <c r="P3" s="7">
        <f>O3+1</f>
        <v>43278</v>
      </c>
      <c r="Q3" s="6">
        <f>P3+1</f>
        <v>43279</v>
      </c>
      <c r="R3" s="6">
        <f t="shared" si="10"/>
        <v>43280</v>
      </c>
      <c r="S3" s="6">
        <f t="shared" si="10"/>
        <v>43281</v>
      </c>
      <c r="T3" s="6">
        <f t="shared" si="10"/>
        <v>43282</v>
      </c>
      <c r="U3" s="6">
        <f t="shared" si="10"/>
        <v>43283</v>
      </c>
      <c r="V3" s="8">
        <f t="shared" si="10"/>
        <v>43284</v>
      </c>
      <c r="W3" s="7">
        <f>V3+1</f>
        <v>43285</v>
      </c>
      <c r="X3" s="6">
        <f>W3+1</f>
        <v>43286</v>
      </c>
      <c r="Y3" s="6">
        <f t="shared" si="10"/>
        <v>43287</v>
      </c>
      <c r="Z3" s="6">
        <f t="shared" si="10"/>
        <v>43288</v>
      </c>
      <c r="AA3" s="6">
        <f t="shared" si="10"/>
        <v>43289</v>
      </c>
      <c r="AB3" s="6">
        <f t="shared" si="10"/>
        <v>43290</v>
      </c>
      <c r="AC3" s="8">
        <f t="shared" si="10"/>
        <v>43291</v>
      </c>
      <c r="AD3" s="7">
        <f>AC3+1</f>
        <v>43292</v>
      </c>
      <c r="AE3" s="6">
        <f>AD3+1</f>
        <v>43293</v>
      </c>
      <c r="AF3" s="6">
        <f t="shared" si="10"/>
        <v>43294</v>
      </c>
      <c r="AG3" s="6">
        <f t="shared" si="10"/>
        <v>43295</v>
      </c>
      <c r="AH3" s="6">
        <f t="shared" si="10"/>
        <v>43296</v>
      </c>
      <c r="AI3" s="6">
        <f t="shared" si="10"/>
        <v>43297</v>
      </c>
      <c r="AJ3" s="8">
        <f t="shared" si="10"/>
        <v>43298</v>
      </c>
      <c r="AK3" s="7">
        <f>AJ3+1</f>
        <v>43299</v>
      </c>
      <c r="AL3" s="6">
        <f>AK3+1</f>
        <v>43300</v>
      </c>
      <c r="AM3" s="6">
        <f t="shared" ref="AM3:AQ3" si="11">AL3+1</f>
        <v>43301</v>
      </c>
      <c r="AN3" s="6">
        <f t="shared" si="11"/>
        <v>43302</v>
      </c>
      <c r="AO3" s="6">
        <f t="shared" si="11"/>
        <v>43303</v>
      </c>
      <c r="AP3" s="6">
        <f t="shared" si="11"/>
        <v>43304</v>
      </c>
      <c r="AQ3" s="8">
        <f t="shared" si="11"/>
        <v>43305</v>
      </c>
      <c r="AR3" s="7">
        <f>AQ3+1</f>
        <v>43306</v>
      </c>
      <c r="AS3" s="6">
        <f>AR3+1</f>
        <v>43307</v>
      </c>
      <c r="AT3" s="6">
        <f t="shared" ref="AT3:AZ3" si="12">AS3+1</f>
        <v>43308</v>
      </c>
      <c r="AU3" s="6">
        <f t="shared" si="12"/>
        <v>43309</v>
      </c>
      <c r="AV3" s="6">
        <f t="shared" si="12"/>
        <v>43310</v>
      </c>
      <c r="AW3" s="6">
        <f t="shared" si="12"/>
        <v>43311</v>
      </c>
      <c r="AX3" s="8">
        <f t="shared" si="12"/>
        <v>43312</v>
      </c>
      <c r="AY3" s="7">
        <f t="shared" si="12"/>
        <v>43313</v>
      </c>
      <c r="AZ3" s="6">
        <f t="shared" si="12"/>
        <v>43314</v>
      </c>
      <c r="BA3" s="6">
        <f t="shared" ref="BA3" si="13">AZ3+1</f>
        <v>43315</v>
      </c>
      <c r="BB3" s="6">
        <f t="shared" ref="BB3" si="14">BA3+1</f>
        <v>43316</v>
      </c>
      <c r="BC3" s="6">
        <f t="shared" ref="BC3" si="15">BB3+1</f>
        <v>43317</v>
      </c>
      <c r="BD3" s="6">
        <f t="shared" ref="BD3" si="16">BC3+1</f>
        <v>43318</v>
      </c>
      <c r="BE3" s="8">
        <f t="shared" ref="BE3:BG3" si="17">BD3+1</f>
        <v>43319</v>
      </c>
      <c r="BF3" s="7">
        <f t="shared" si="17"/>
        <v>43320</v>
      </c>
      <c r="BG3" s="6">
        <f t="shared" si="17"/>
        <v>43321</v>
      </c>
      <c r="BH3" s="6">
        <f t="shared" ref="BH3" si="18">BG3+1</f>
        <v>43322</v>
      </c>
      <c r="BI3" s="6">
        <f t="shared" ref="BI3" si="19">BH3+1</f>
        <v>43323</v>
      </c>
      <c r="BJ3" s="6">
        <f t="shared" ref="BJ3" si="20">BI3+1</f>
        <v>43324</v>
      </c>
      <c r="BK3" s="6">
        <f t="shared" ref="BK3" si="21">BJ3+1</f>
        <v>43325</v>
      </c>
      <c r="BL3" s="8">
        <f t="shared" ref="BL3" si="22">BK3+1</f>
        <v>43326</v>
      </c>
      <c r="BM3" s="7">
        <f>BL3+1</f>
        <v>43327</v>
      </c>
      <c r="BN3" s="6">
        <f>BM3+1</f>
        <v>43328</v>
      </c>
      <c r="BO3" s="6">
        <f t="shared" ref="BO3" si="23">BN3+1</f>
        <v>43329</v>
      </c>
      <c r="BP3" s="6">
        <f t="shared" ref="BP3" si="24">BO3+1</f>
        <v>43330</v>
      </c>
      <c r="BQ3" s="6">
        <f t="shared" ref="BQ3" si="25">BP3+1</f>
        <v>43331</v>
      </c>
      <c r="BR3" s="6">
        <f t="shared" ref="BR3" si="26">BQ3+1</f>
        <v>43332</v>
      </c>
      <c r="BS3" s="8">
        <f t="shared" ref="BS3" si="27">BR3+1</f>
        <v>43333</v>
      </c>
      <c r="BT3" s="7">
        <f t="shared" ref="BT3" si="28">BS3+1</f>
        <v>43334</v>
      </c>
      <c r="BU3" s="6">
        <f t="shared" ref="BU3" si="29">BT3+1</f>
        <v>43335</v>
      </c>
      <c r="BV3" s="6">
        <f t="shared" ref="BV3" si="30">BU3+1</f>
        <v>43336</v>
      </c>
      <c r="BW3" s="6">
        <f t="shared" ref="BW3" si="31">BV3+1</f>
        <v>43337</v>
      </c>
      <c r="BX3" s="6">
        <f t="shared" ref="BX3" si="32">BW3+1</f>
        <v>43338</v>
      </c>
      <c r="BY3" s="6">
        <f t="shared" ref="BY3" si="33">BX3+1</f>
        <v>43339</v>
      </c>
      <c r="BZ3" s="8">
        <f t="shared" ref="BZ3" si="34">BY3+1</f>
        <v>43340</v>
      </c>
      <c r="CA3" s="7">
        <f t="shared" ref="CA3" si="35">BZ3+1</f>
        <v>43341</v>
      </c>
      <c r="CB3" s="6">
        <f t="shared" ref="CB3" si="36">CA3+1</f>
        <v>43342</v>
      </c>
      <c r="CC3" s="6">
        <f t="shared" ref="CC3" si="37">CB3+1</f>
        <v>43343</v>
      </c>
      <c r="CD3" s="6">
        <f t="shared" ref="CD3" si="38">CC3+1</f>
        <v>43344</v>
      </c>
      <c r="CE3" s="6">
        <f t="shared" ref="CE3" si="39">CD3+1</f>
        <v>43345</v>
      </c>
      <c r="CF3" s="6">
        <f t="shared" ref="CF3" si="40">CE3+1</f>
        <v>43346</v>
      </c>
      <c r="CG3" s="8">
        <f t="shared" ref="CG3" si="41">CF3+1</f>
        <v>43347</v>
      </c>
      <c r="CH3" s="7">
        <f t="shared" ref="CH3" si="42">CG3+1</f>
        <v>43348</v>
      </c>
      <c r="CI3" s="6">
        <f t="shared" ref="CI3" si="43">CH3+1</f>
        <v>43349</v>
      </c>
      <c r="CJ3" s="6">
        <f t="shared" ref="CJ3" si="44">CI3+1</f>
        <v>43350</v>
      </c>
      <c r="CK3" s="6">
        <f t="shared" ref="CK3" si="45">CJ3+1</f>
        <v>43351</v>
      </c>
      <c r="CL3" s="6">
        <f t="shared" ref="CL3" si="46">CK3+1</f>
        <v>43352</v>
      </c>
      <c r="CM3" s="6">
        <f t="shared" ref="CM3" si="47">CL3+1</f>
        <v>43353</v>
      </c>
      <c r="CN3" s="8">
        <f t="shared" ref="CN3" si="48">CM3+1</f>
        <v>43354</v>
      </c>
      <c r="CO3" s="7">
        <f t="shared" ref="CO3" si="49">CN3+1</f>
        <v>43355</v>
      </c>
      <c r="CP3" s="6">
        <f t="shared" ref="CP3" si="50">CO3+1</f>
        <v>43356</v>
      </c>
      <c r="CQ3" s="6">
        <f t="shared" ref="CQ3" si="51">CP3+1</f>
        <v>43357</v>
      </c>
      <c r="CR3" s="6">
        <f t="shared" ref="CR3" si="52">CQ3+1</f>
        <v>43358</v>
      </c>
      <c r="CS3" s="6">
        <f t="shared" ref="CS3" si="53">CR3+1</f>
        <v>43359</v>
      </c>
      <c r="CT3" s="6">
        <f t="shared" ref="CT3" si="54">CS3+1</f>
        <v>43360</v>
      </c>
      <c r="CU3" s="8">
        <f t="shared" ref="CU3" si="55">CT3+1</f>
        <v>43361</v>
      </c>
      <c r="CV3" s="7">
        <f t="shared" ref="CV3" si="56">CU3+1</f>
        <v>43362</v>
      </c>
      <c r="CW3" s="6">
        <f t="shared" ref="CW3" si="57">CV3+1</f>
        <v>43363</v>
      </c>
      <c r="CX3" s="6">
        <f t="shared" ref="CX3" si="58">CW3+1</f>
        <v>43364</v>
      </c>
      <c r="CY3" s="6">
        <f t="shared" ref="CY3" si="59">CX3+1</f>
        <v>43365</v>
      </c>
      <c r="CZ3" s="6">
        <f t="shared" ref="CZ3" si="60">CY3+1</f>
        <v>43366</v>
      </c>
      <c r="DA3" s="6">
        <f t="shared" ref="DA3" si="61">CZ3+1</f>
        <v>43367</v>
      </c>
      <c r="DB3" s="8">
        <f t="shared" ref="DB3" si="62">DA3+1</f>
        <v>43368</v>
      </c>
      <c r="DC3" s="7">
        <f t="shared" ref="DC3" si="63">DB3+1</f>
        <v>43369</v>
      </c>
      <c r="DD3" s="6">
        <f t="shared" ref="DD3" si="64">DC3+1</f>
        <v>43370</v>
      </c>
      <c r="DE3" s="6">
        <f t="shared" ref="DE3" si="65">DD3+1</f>
        <v>43371</v>
      </c>
      <c r="DF3" s="6">
        <f t="shared" ref="DF3" si="66">DE3+1</f>
        <v>43372</v>
      </c>
      <c r="DG3" s="6">
        <f t="shared" ref="DG3" si="67">DF3+1</f>
        <v>43373</v>
      </c>
      <c r="DH3" s="6">
        <f t="shared" ref="DH3" si="68">DG3+1</f>
        <v>43374</v>
      </c>
      <c r="DI3" s="8">
        <f t="shared" ref="DI3" si="69">DH3+1</f>
        <v>43375</v>
      </c>
      <c r="DJ3" s="7">
        <f t="shared" ref="DJ3" si="70">DI3+1</f>
        <v>43376</v>
      </c>
      <c r="DK3" s="6">
        <f t="shared" ref="DK3" si="71">DJ3+1</f>
        <v>43377</v>
      </c>
      <c r="DL3" s="6">
        <f t="shared" ref="DL3" si="72">DK3+1</f>
        <v>43378</v>
      </c>
      <c r="DM3" s="6">
        <f t="shared" ref="DM3" si="73">DL3+1</f>
        <v>43379</v>
      </c>
      <c r="DN3" s="6">
        <f t="shared" ref="DN3" si="74">DM3+1</f>
        <v>43380</v>
      </c>
      <c r="DO3" s="6">
        <f t="shared" ref="DO3" si="75">DN3+1</f>
        <v>43381</v>
      </c>
      <c r="DP3" s="8">
        <f t="shared" ref="DP3" si="76">DO3+1</f>
        <v>43382</v>
      </c>
      <c r="DQ3" s="7">
        <f t="shared" ref="DQ3" si="77">DP3+1</f>
        <v>43383</v>
      </c>
      <c r="DR3" s="6">
        <f t="shared" ref="DR3" si="78">DQ3+1</f>
        <v>43384</v>
      </c>
      <c r="DS3" s="6">
        <f t="shared" ref="DS3" si="79">DR3+1</f>
        <v>43385</v>
      </c>
      <c r="DT3" s="6">
        <f t="shared" ref="DT3" si="80">DS3+1</f>
        <v>43386</v>
      </c>
      <c r="DU3" s="6">
        <f t="shared" ref="DU3" si="81">DT3+1</f>
        <v>43387</v>
      </c>
      <c r="DV3" s="6">
        <f t="shared" ref="DV3" si="82">DU3+1</f>
        <v>43388</v>
      </c>
      <c r="DW3" s="8">
        <f t="shared" ref="DW3" si="83">DV3+1</f>
        <v>43389</v>
      </c>
      <c r="DX3" s="7">
        <f t="shared" ref="DX3" si="84">DW3+1</f>
        <v>43390</v>
      </c>
      <c r="DY3" s="6">
        <f t="shared" ref="DY3" si="85">DX3+1</f>
        <v>43391</v>
      </c>
      <c r="DZ3" s="6">
        <f t="shared" ref="DZ3" si="86">DY3+1</f>
        <v>43392</v>
      </c>
      <c r="EA3" s="6">
        <f>DZ3+1</f>
        <v>43393</v>
      </c>
    </row>
    <row r="4" spans="1:131" ht="25.5" customHeight="1" thickBot="1" x14ac:dyDescent="0.3">
      <c r="A4" s="9"/>
      <c r="B4" s="48" t="s">
        <v>24</v>
      </c>
      <c r="C4" s="49" t="s">
        <v>2</v>
      </c>
      <c r="D4" s="50" t="s">
        <v>1</v>
      </c>
      <c r="E4" s="49" t="s">
        <v>25</v>
      </c>
      <c r="F4" s="52" t="s">
        <v>26</v>
      </c>
      <c r="G4" s="62" t="s">
        <v>27</v>
      </c>
      <c r="H4" s="62" t="s">
        <v>28</v>
      </c>
      <c r="I4" s="59" t="str">
        <f t="shared" ref="I4:AD4" si="87">LEFT(TEXT(I3,"ddd"),1)</f>
        <v>W</v>
      </c>
      <c r="J4" s="51" t="str">
        <f t="shared" si="87"/>
        <v>T</v>
      </c>
      <c r="K4" s="51" t="str">
        <f t="shared" si="87"/>
        <v>F</v>
      </c>
      <c r="L4" s="51" t="str">
        <f t="shared" si="87"/>
        <v>S</v>
      </c>
      <c r="M4" s="51" t="str">
        <f t="shared" si="87"/>
        <v>S</v>
      </c>
      <c r="N4" s="51" t="str">
        <f t="shared" si="87"/>
        <v>M</v>
      </c>
      <c r="O4" s="51" t="str">
        <f t="shared" si="87"/>
        <v>T</v>
      </c>
      <c r="P4" s="51" t="str">
        <f t="shared" si="87"/>
        <v>W</v>
      </c>
      <c r="Q4" s="51" t="str">
        <f t="shared" si="87"/>
        <v>T</v>
      </c>
      <c r="R4" s="51" t="str">
        <f t="shared" si="87"/>
        <v>F</v>
      </c>
      <c r="S4" s="51" t="str">
        <f t="shared" si="87"/>
        <v>S</v>
      </c>
      <c r="T4" s="51" t="str">
        <f t="shared" si="87"/>
        <v>S</v>
      </c>
      <c r="U4" s="51" t="str">
        <f t="shared" si="87"/>
        <v>M</v>
      </c>
      <c r="V4" s="51" t="str">
        <f t="shared" si="87"/>
        <v>T</v>
      </c>
      <c r="W4" s="51" t="str">
        <f t="shared" si="87"/>
        <v>W</v>
      </c>
      <c r="X4" s="51" t="str">
        <f t="shared" si="87"/>
        <v>T</v>
      </c>
      <c r="Y4" s="51" t="str">
        <f t="shared" si="87"/>
        <v>F</v>
      </c>
      <c r="Z4" s="51" t="str">
        <f t="shared" si="87"/>
        <v>S</v>
      </c>
      <c r="AA4" s="51" t="str">
        <f t="shared" si="87"/>
        <v>S</v>
      </c>
      <c r="AB4" s="51" t="str">
        <f t="shared" si="87"/>
        <v>M</v>
      </c>
      <c r="AC4" s="51" t="str">
        <f t="shared" si="87"/>
        <v>T</v>
      </c>
      <c r="AD4" s="51" t="str">
        <f t="shared" si="87"/>
        <v>W</v>
      </c>
      <c r="AE4" s="51" t="str">
        <f t="shared" ref="AE4:AX4" si="88">LEFT(TEXT(AE3,"ddd"),1)</f>
        <v>T</v>
      </c>
      <c r="AF4" s="51" t="str">
        <f t="shared" si="88"/>
        <v>F</v>
      </c>
      <c r="AG4" s="51" t="str">
        <f t="shared" si="88"/>
        <v>S</v>
      </c>
      <c r="AH4" s="51" t="str">
        <f t="shared" si="88"/>
        <v>S</v>
      </c>
      <c r="AI4" s="51" t="str">
        <f t="shared" si="88"/>
        <v>M</v>
      </c>
      <c r="AJ4" s="51" t="str">
        <f t="shared" si="88"/>
        <v>T</v>
      </c>
      <c r="AK4" s="51" t="str">
        <f t="shared" si="88"/>
        <v>W</v>
      </c>
      <c r="AL4" s="51" t="str">
        <f t="shared" si="88"/>
        <v>T</v>
      </c>
      <c r="AM4" s="51" t="str">
        <f t="shared" si="88"/>
        <v>F</v>
      </c>
      <c r="AN4" s="51" t="str">
        <f t="shared" si="88"/>
        <v>S</v>
      </c>
      <c r="AO4" s="51" t="str">
        <f t="shared" si="88"/>
        <v>S</v>
      </c>
      <c r="AP4" s="51" t="str">
        <f t="shared" si="88"/>
        <v>M</v>
      </c>
      <c r="AQ4" s="51" t="str">
        <f t="shared" si="88"/>
        <v>T</v>
      </c>
      <c r="AR4" s="51" t="str">
        <f t="shared" si="88"/>
        <v>W</v>
      </c>
      <c r="AS4" s="51" t="str">
        <f t="shared" si="88"/>
        <v>T</v>
      </c>
      <c r="AT4" s="51" t="str">
        <f t="shared" si="88"/>
        <v>F</v>
      </c>
      <c r="AU4" s="51" t="str">
        <f t="shared" si="88"/>
        <v>S</v>
      </c>
      <c r="AV4" s="51" t="str">
        <f t="shared" si="88"/>
        <v>S</v>
      </c>
      <c r="AW4" s="51" t="str">
        <f t="shared" si="88"/>
        <v>M</v>
      </c>
      <c r="AX4" s="51" t="str">
        <f t="shared" si="88"/>
        <v>T</v>
      </c>
      <c r="AY4" s="51" t="str">
        <f t="shared" ref="AY4:BS4" si="89">LEFT(TEXT(AY3,"ddd"),1)</f>
        <v>W</v>
      </c>
      <c r="AZ4" s="51" t="str">
        <f t="shared" si="89"/>
        <v>T</v>
      </c>
      <c r="BA4" s="51" t="str">
        <f t="shared" si="89"/>
        <v>F</v>
      </c>
      <c r="BB4" s="51" t="str">
        <f t="shared" si="89"/>
        <v>S</v>
      </c>
      <c r="BC4" s="51" t="str">
        <f t="shared" si="89"/>
        <v>S</v>
      </c>
      <c r="BD4" s="51" t="str">
        <f t="shared" si="89"/>
        <v>M</v>
      </c>
      <c r="BE4" s="51" t="str">
        <f t="shared" si="89"/>
        <v>T</v>
      </c>
      <c r="BF4" s="51" t="str">
        <f t="shared" si="89"/>
        <v>W</v>
      </c>
      <c r="BG4" s="51" t="str">
        <f t="shared" si="89"/>
        <v>T</v>
      </c>
      <c r="BH4" s="51" t="str">
        <f t="shared" si="89"/>
        <v>F</v>
      </c>
      <c r="BI4" s="51" t="str">
        <f t="shared" si="89"/>
        <v>S</v>
      </c>
      <c r="BJ4" s="51" t="str">
        <f t="shared" si="89"/>
        <v>S</v>
      </c>
      <c r="BK4" s="51" t="str">
        <f t="shared" si="89"/>
        <v>M</v>
      </c>
      <c r="BL4" s="51" t="str">
        <f t="shared" si="89"/>
        <v>T</v>
      </c>
      <c r="BM4" s="51" t="str">
        <f t="shared" si="89"/>
        <v>W</v>
      </c>
      <c r="BN4" s="51" t="str">
        <f t="shared" si="89"/>
        <v>T</v>
      </c>
      <c r="BO4" s="51" t="str">
        <f t="shared" si="89"/>
        <v>F</v>
      </c>
      <c r="BP4" s="51" t="str">
        <f t="shared" si="89"/>
        <v>S</v>
      </c>
      <c r="BQ4" s="51" t="str">
        <f t="shared" si="89"/>
        <v>S</v>
      </c>
      <c r="BR4" s="51" t="str">
        <f t="shared" si="89"/>
        <v>M</v>
      </c>
      <c r="BS4" s="51" t="str">
        <f t="shared" si="89"/>
        <v>T</v>
      </c>
      <c r="BT4" s="51" t="str">
        <f t="shared" ref="BT4:CG4" si="90">LEFT(TEXT(BT3,"ddd"),1)</f>
        <v>W</v>
      </c>
      <c r="BU4" s="51" t="str">
        <f t="shared" si="90"/>
        <v>T</v>
      </c>
      <c r="BV4" s="51" t="str">
        <f t="shared" si="90"/>
        <v>F</v>
      </c>
      <c r="BW4" s="51" t="str">
        <f t="shared" si="90"/>
        <v>S</v>
      </c>
      <c r="BX4" s="51" t="str">
        <f t="shared" si="90"/>
        <v>S</v>
      </c>
      <c r="BY4" s="51" t="str">
        <f t="shared" si="90"/>
        <v>M</v>
      </c>
      <c r="BZ4" s="51" t="str">
        <f t="shared" si="90"/>
        <v>T</v>
      </c>
      <c r="CA4" s="51" t="str">
        <f t="shared" si="90"/>
        <v>W</v>
      </c>
      <c r="CB4" s="51" t="str">
        <f t="shared" si="90"/>
        <v>T</v>
      </c>
      <c r="CC4" s="51" t="str">
        <f t="shared" si="90"/>
        <v>F</v>
      </c>
      <c r="CD4" s="51" t="str">
        <f t="shared" si="90"/>
        <v>S</v>
      </c>
      <c r="CE4" s="51" t="str">
        <f t="shared" si="90"/>
        <v>S</v>
      </c>
      <c r="CF4" s="51" t="str">
        <f t="shared" si="90"/>
        <v>M</v>
      </c>
      <c r="CG4" s="51" t="str">
        <f t="shared" si="90"/>
        <v>T</v>
      </c>
      <c r="CH4" s="51" t="str">
        <f t="shared" ref="CH4:CN4" si="91">LEFT(TEXT(CH3,"ddd"),1)</f>
        <v>W</v>
      </c>
      <c r="CI4" s="51" t="str">
        <f t="shared" si="91"/>
        <v>T</v>
      </c>
      <c r="CJ4" s="51" t="str">
        <f t="shared" si="91"/>
        <v>F</v>
      </c>
      <c r="CK4" s="51" t="str">
        <f t="shared" si="91"/>
        <v>S</v>
      </c>
      <c r="CL4" s="51" t="str">
        <f t="shared" si="91"/>
        <v>S</v>
      </c>
      <c r="CM4" s="51" t="str">
        <f t="shared" si="91"/>
        <v>M</v>
      </c>
      <c r="CN4" s="51" t="str">
        <f t="shared" si="91"/>
        <v>T</v>
      </c>
      <c r="CO4" s="51" t="str">
        <f t="shared" ref="CO4:DB4" si="92">LEFT(TEXT(CO3,"ddd"),1)</f>
        <v>W</v>
      </c>
      <c r="CP4" s="51" t="str">
        <f t="shared" si="92"/>
        <v>T</v>
      </c>
      <c r="CQ4" s="51" t="str">
        <f t="shared" si="92"/>
        <v>F</v>
      </c>
      <c r="CR4" s="51" t="str">
        <f t="shared" si="92"/>
        <v>S</v>
      </c>
      <c r="CS4" s="51" t="str">
        <f t="shared" si="92"/>
        <v>S</v>
      </c>
      <c r="CT4" s="51" t="str">
        <f t="shared" si="92"/>
        <v>M</v>
      </c>
      <c r="CU4" s="51" t="str">
        <f t="shared" si="92"/>
        <v>T</v>
      </c>
      <c r="CV4" s="51" t="str">
        <f t="shared" si="92"/>
        <v>W</v>
      </c>
      <c r="CW4" s="51" t="str">
        <f t="shared" si="92"/>
        <v>T</v>
      </c>
      <c r="CX4" s="51" t="str">
        <f t="shared" si="92"/>
        <v>F</v>
      </c>
      <c r="CY4" s="51" t="str">
        <f t="shared" si="92"/>
        <v>S</v>
      </c>
      <c r="CZ4" s="51" t="str">
        <f t="shared" si="92"/>
        <v>S</v>
      </c>
      <c r="DA4" s="51" t="str">
        <f t="shared" si="92"/>
        <v>M</v>
      </c>
      <c r="DB4" s="51" t="str">
        <f t="shared" si="92"/>
        <v>T</v>
      </c>
      <c r="DC4" s="51" t="str">
        <f t="shared" ref="DC4:DI4" si="93">LEFT(TEXT(DC3,"ddd"),1)</f>
        <v>W</v>
      </c>
      <c r="DD4" s="51" t="str">
        <f t="shared" si="93"/>
        <v>T</v>
      </c>
      <c r="DE4" s="51" t="str">
        <f t="shared" si="93"/>
        <v>F</v>
      </c>
      <c r="DF4" s="51" t="str">
        <f t="shared" si="93"/>
        <v>S</v>
      </c>
      <c r="DG4" s="51" t="str">
        <f t="shared" si="93"/>
        <v>S</v>
      </c>
      <c r="DH4" s="51" t="str">
        <f t="shared" si="93"/>
        <v>M</v>
      </c>
      <c r="DI4" s="51" t="str">
        <f t="shared" si="93"/>
        <v>T</v>
      </c>
      <c r="DJ4" s="51" t="str">
        <f t="shared" ref="DJ4:DP4" si="94">LEFT(TEXT(DJ3,"ddd"),1)</f>
        <v>W</v>
      </c>
      <c r="DK4" s="51" t="str">
        <f t="shared" si="94"/>
        <v>T</v>
      </c>
      <c r="DL4" s="51" t="str">
        <f t="shared" si="94"/>
        <v>F</v>
      </c>
      <c r="DM4" s="51" t="str">
        <f t="shared" si="94"/>
        <v>S</v>
      </c>
      <c r="DN4" s="51" t="str">
        <f t="shared" si="94"/>
        <v>S</v>
      </c>
      <c r="DO4" s="51" t="str">
        <f t="shared" si="94"/>
        <v>M</v>
      </c>
      <c r="DP4" s="51" t="str">
        <f t="shared" si="94"/>
        <v>T</v>
      </c>
      <c r="DQ4" s="51" t="str">
        <f t="shared" ref="DQ4:DW4" si="95">LEFT(TEXT(DQ3,"ddd"),1)</f>
        <v>W</v>
      </c>
      <c r="DR4" s="51" t="str">
        <f t="shared" si="95"/>
        <v>T</v>
      </c>
      <c r="DS4" s="51" t="str">
        <f t="shared" si="95"/>
        <v>F</v>
      </c>
      <c r="DT4" s="51" t="str">
        <f t="shared" si="95"/>
        <v>S</v>
      </c>
      <c r="DU4" s="51" t="str">
        <f t="shared" si="95"/>
        <v>S</v>
      </c>
      <c r="DV4" s="51" t="str">
        <f t="shared" si="95"/>
        <v>M</v>
      </c>
      <c r="DW4" s="51" t="str">
        <f t="shared" si="95"/>
        <v>T</v>
      </c>
      <c r="DX4" s="51" t="str">
        <f t="shared" ref="DX4:EA4" si="96">LEFT(TEXT(DX3,"ddd"),1)</f>
        <v>W</v>
      </c>
      <c r="DY4" s="51" t="str">
        <f t="shared" si="96"/>
        <v>T</v>
      </c>
      <c r="DZ4" s="51" t="str">
        <f t="shared" si="96"/>
        <v>F</v>
      </c>
      <c r="EA4" s="51" t="str">
        <f t="shared" si="96"/>
        <v>S</v>
      </c>
    </row>
    <row r="5" spans="1:131" s="1" customFormat="1" ht="22.5" customHeight="1" thickBot="1" x14ac:dyDescent="0.3">
      <c r="A5" s="9"/>
      <c r="B5" s="10"/>
      <c r="C5" s="11"/>
      <c r="D5" s="24"/>
      <c r="E5" s="12"/>
      <c r="F5" s="13"/>
      <c r="G5" s="63"/>
      <c r="H5" s="63"/>
      <c r="I5" s="60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</row>
    <row r="6" spans="1:131" s="1" customFormat="1" ht="22.5" customHeight="1" thickBot="1" x14ac:dyDescent="0.3">
      <c r="A6" s="9"/>
      <c r="B6" s="18" t="s">
        <v>17</v>
      </c>
      <c r="C6" s="27"/>
      <c r="D6" s="28"/>
      <c r="E6" s="29">
        <v>43271</v>
      </c>
      <c r="F6" s="53">
        <v>43373</v>
      </c>
      <c r="G6" s="64">
        <f>F6-E6</f>
        <v>102</v>
      </c>
      <c r="H6" s="70">
        <v>456866.4</v>
      </c>
      <c r="I6" s="6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</row>
    <row r="7" spans="1:131" s="1" customFormat="1" ht="18" customHeight="1" thickBot="1" x14ac:dyDescent="0.3">
      <c r="A7" s="9"/>
      <c r="B7" s="15" t="s">
        <v>18</v>
      </c>
      <c r="C7" s="15"/>
      <c r="D7" s="26">
        <v>0</v>
      </c>
      <c r="E7" s="34">
        <v>43281</v>
      </c>
      <c r="F7" s="54">
        <v>43363</v>
      </c>
      <c r="G7" s="65">
        <f t="shared" ref="G7:G16" si="97">IF(OR(ISBLANK(task_start),ISBLANK(task_end)),"",task_end-task_start+1)</f>
        <v>83</v>
      </c>
      <c r="H7" s="70">
        <v>74117.47</v>
      </c>
      <c r="I7" s="6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</row>
    <row r="8" spans="1:131" s="1" customFormat="1" ht="22.5" customHeight="1" thickBot="1" x14ac:dyDescent="0.3">
      <c r="A8" s="9"/>
      <c r="B8" s="15" t="s">
        <v>19</v>
      </c>
      <c r="C8" s="15"/>
      <c r="D8" s="20">
        <v>0</v>
      </c>
      <c r="E8" s="34">
        <v>43271</v>
      </c>
      <c r="F8" s="54">
        <v>43332</v>
      </c>
      <c r="G8" s="66">
        <f t="shared" si="97"/>
        <v>62</v>
      </c>
      <c r="H8" s="70">
        <v>252109.09</v>
      </c>
      <c r="I8" s="60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</row>
    <row r="9" spans="1:131" s="1" customFormat="1" ht="22.5" hidden="1" customHeight="1" outlineLevel="1" thickBot="1" x14ac:dyDescent="0.3">
      <c r="A9" s="9"/>
      <c r="B9" s="16" t="s">
        <v>8</v>
      </c>
      <c r="C9" s="17"/>
      <c r="D9" s="21">
        <v>0</v>
      </c>
      <c r="E9" s="35">
        <v>43266</v>
      </c>
      <c r="F9" s="55">
        <v>43276</v>
      </c>
      <c r="G9" s="67">
        <f t="shared" si="97"/>
        <v>11</v>
      </c>
      <c r="H9" s="70">
        <v>456866.4</v>
      </c>
      <c r="I9" s="60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</row>
    <row r="10" spans="1:131" s="1" customFormat="1" ht="22.5" hidden="1" customHeight="1" outlineLevel="1" thickBot="1" x14ac:dyDescent="0.3">
      <c r="A10" s="9"/>
      <c r="B10" s="16" t="s">
        <v>9</v>
      </c>
      <c r="C10" s="17"/>
      <c r="D10" s="21">
        <v>0</v>
      </c>
      <c r="E10" s="35">
        <v>43277</v>
      </c>
      <c r="F10" s="55">
        <v>43281</v>
      </c>
      <c r="G10" s="67">
        <f t="shared" si="97"/>
        <v>5</v>
      </c>
      <c r="H10" s="70">
        <v>456866.4</v>
      </c>
      <c r="I10" s="60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</row>
    <row r="11" spans="1:131" s="1" customFormat="1" ht="22.5" hidden="1" customHeight="1" outlineLevel="1" thickBot="1" x14ac:dyDescent="0.3">
      <c r="A11" s="9"/>
      <c r="B11" s="16" t="s">
        <v>10</v>
      </c>
      <c r="C11" s="17"/>
      <c r="D11" s="21">
        <v>0</v>
      </c>
      <c r="E11" s="35">
        <v>43279</v>
      </c>
      <c r="F11" s="55">
        <v>43291</v>
      </c>
      <c r="G11" s="67">
        <f t="shared" si="97"/>
        <v>13</v>
      </c>
      <c r="H11" s="70">
        <v>456866.4</v>
      </c>
      <c r="I11" s="60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</row>
    <row r="12" spans="1:131" s="1" customFormat="1" ht="22.5" customHeight="1" collapsed="1" thickBot="1" x14ac:dyDescent="0.3">
      <c r="A12" s="9"/>
      <c r="B12" s="15" t="s">
        <v>20</v>
      </c>
      <c r="C12" s="15"/>
      <c r="D12" s="20">
        <v>0</v>
      </c>
      <c r="E12" s="36">
        <v>43317</v>
      </c>
      <c r="F12" s="54">
        <v>43373</v>
      </c>
      <c r="G12" s="66">
        <f t="shared" si="97"/>
        <v>57</v>
      </c>
      <c r="H12" s="70">
        <v>17306.93</v>
      </c>
      <c r="I12" s="60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</row>
    <row r="13" spans="1:131" s="1" customFormat="1" ht="22.5" hidden="1" customHeight="1" outlineLevel="1" thickBot="1" x14ac:dyDescent="0.3">
      <c r="A13" s="9"/>
      <c r="B13" s="16" t="s">
        <v>11</v>
      </c>
      <c r="C13" s="17"/>
      <c r="D13" s="21">
        <v>0</v>
      </c>
      <c r="E13" s="35">
        <v>43266</v>
      </c>
      <c r="F13" s="55">
        <v>43281</v>
      </c>
      <c r="G13" s="68">
        <f t="shared" si="97"/>
        <v>16</v>
      </c>
      <c r="H13" s="70">
        <v>456866.4</v>
      </c>
      <c r="I13" s="60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</row>
    <row r="14" spans="1:131" s="1" customFormat="1" ht="22.5" hidden="1" customHeight="1" outlineLevel="1" thickBot="1" x14ac:dyDescent="0.3">
      <c r="A14" s="9"/>
      <c r="B14" s="16" t="s">
        <v>13</v>
      </c>
      <c r="C14" s="17"/>
      <c r="D14" s="21">
        <v>0</v>
      </c>
      <c r="E14" s="35">
        <v>43271</v>
      </c>
      <c r="F14" s="55">
        <v>43281</v>
      </c>
      <c r="G14" s="68">
        <f t="shared" si="97"/>
        <v>11</v>
      </c>
      <c r="H14" s="70">
        <v>456866.4</v>
      </c>
      <c r="I14" s="60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</row>
    <row r="15" spans="1:131" s="1" customFormat="1" ht="22.5" hidden="1" customHeight="1" outlineLevel="1" thickBot="1" x14ac:dyDescent="0.3">
      <c r="A15" s="9"/>
      <c r="B15" s="16" t="s">
        <v>12</v>
      </c>
      <c r="C15" s="17"/>
      <c r="D15" s="21">
        <v>0</v>
      </c>
      <c r="E15" s="35">
        <v>43296</v>
      </c>
      <c r="F15" s="55">
        <v>43306</v>
      </c>
      <c r="G15" s="68">
        <f t="shared" si="97"/>
        <v>11</v>
      </c>
      <c r="H15" s="70">
        <v>456866.4</v>
      </c>
      <c r="I15" s="60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</row>
    <row r="16" spans="1:131" s="1" customFormat="1" ht="22.5" hidden="1" customHeight="1" outlineLevel="1" thickBot="1" x14ac:dyDescent="0.3">
      <c r="A16" s="9"/>
      <c r="B16" s="16" t="s">
        <v>16</v>
      </c>
      <c r="C16" s="17"/>
      <c r="D16" s="21"/>
      <c r="E16" s="45">
        <v>43264</v>
      </c>
      <c r="F16" s="56">
        <v>43283</v>
      </c>
      <c r="G16" s="69">
        <f t="shared" si="97"/>
        <v>20</v>
      </c>
      <c r="H16" s="70">
        <v>456866.4</v>
      </c>
      <c r="I16" s="60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</row>
    <row r="17" spans="1:131" s="1" customFormat="1" ht="22.5" hidden="1" customHeight="1" outlineLevel="1" thickBot="1" x14ac:dyDescent="0.3">
      <c r="A17" s="9"/>
      <c r="B17" s="16" t="s">
        <v>14</v>
      </c>
      <c r="C17" s="17"/>
      <c r="D17" s="21"/>
      <c r="E17" s="46"/>
      <c r="F17" s="57"/>
      <c r="G17" s="69"/>
      <c r="H17" s="70">
        <v>456866.4</v>
      </c>
      <c r="I17" s="60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</row>
    <row r="18" spans="1:131" s="1" customFormat="1" ht="22.5" hidden="1" customHeight="1" outlineLevel="1" thickBot="1" x14ac:dyDescent="0.3">
      <c r="A18" s="9"/>
      <c r="B18" s="16" t="s">
        <v>15</v>
      </c>
      <c r="C18" s="17"/>
      <c r="D18" s="21"/>
      <c r="E18" s="47"/>
      <c r="F18" s="58"/>
      <c r="G18" s="69"/>
      <c r="H18" s="70">
        <v>456866.4</v>
      </c>
      <c r="I18" s="60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</row>
    <row r="19" spans="1:131" ht="22.5" customHeight="1" collapsed="1" thickBot="1" x14ac:dyDescent="0.3">
      <c r="B19" s="18" t="s">
        <v>21</v>
      </c>
      <c r="C19" s="19"/>
      <c r="D19" s="25"/>
      <c r="E19" s="30">
        <v>43301</v>
      </c>
      <c r="F19" s="31">
        <v>43393</v>
      </c>
      <c r="G19" s="64">
        <f>IF(OR(ISBLANK(task_start),ISBLANK(task_end)),"",task_end-task_start+1)</f>
        <v>93</v>
      </c>
      <c r="H19" s="70">
        <v>303027.46000000002</v>
      </c>
      <c r="I19" s="60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</row>
    <row r="20" spans="1:131" ht="22.5" customHeight="1" thickBot="1" x14ac:dyDescent="0.3">
      <c r="B20" s="15" t="s">
        <v>18</v>
      </c>
      <c r="C20" s="15"/>
      <c r="D20" s="20">
        <v>0</v>
      </c>
      <c r="E20" s="34">
        <v>43301</v>
      </c>
      <c r="F20" s="54">
        <v>43363</v>
      </c>
      <c r="G20" s="65">
        <f t="shared" ref="G20" si="98">IF(OR(ISBLANK(task_start),ISBLANK(task_end)),"",task_end-task_start+1)</f>
        <v>63</v>
      </c>
      <c r="H20" s="70">
        <v>103294.73</v>
      </c>
      <c r="I20" s="6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</row>
    <row r="21" spans="1:131" ht="22.5" hidden="1" customHeight="1" outlineLevel="1" thickBot="1" x14ac:dyDescent="0.3">
      <c r="B21" s="16" t="s">
        <v>4</v>
      </c>
      <c r="C21" s="17"/>
      <c r="D21" s="21">
        <v>0</v>
      </c>
      <c r="E21" s="35">
        <v>43262</v>
      </c>
      <c r="F21" s="55">
        <v>43272</v>
      </c>
      <c r="G21" s="68">
        <f t="shared" ref="G21:G37" si="99">IF(OR(ISBLANK(task_start),ISBLANK(task_end)),"",task_end-task_start+1)</f>
        <v>11</v>
      </c>
      <c r="H21" s="70">
        <v>456866.4</v>
      </c>
      <c r="I21" s="6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</row>
    <row r="22" spans="1:131" ht="22.5" hidden="1" customHeight="1" outlineLevel="1" thickBot="1" x14ac:dyDescent="0.3">
      <c r="B22" s="16" t="s">
        <v>5</v>
      </c>
      <c r="C22" s="17"/>
      <c r="D22" s="21">
        <v>0</v>
      </c>
      <c r="E22" s="35">
        <v>43295</v>
      </c>
      <c r="F22" s="55">
        <v>43302</v>
      </c>
      <c r="G22" s="68">
        <f t="shared" si="99"/>
        <v>8</v>
      </c>
      <c r="H22" s="70">
        <v>456866.4</v>
      </c>
      <c r="I22" s="60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</row>
    <row r="23" spans="1:131" ht="22.5" hidden="1" customHeight="1" outlineLevel="1" thickBot="1" x14ac:dyDescent="0.3">
      <c r="B23" s="16" t="s">
        <v>7</v>
      </c>
      <c r="C23" s="17"/>
      <c r="D23" s="21">
        <v>0</v>
      </c>
      <c r="E23" s="35">
        <v>43301</v>
      </c>
      <c r="F23" s="55">
        <v>43311</v>
      </c>
      <c r="G23" s="68">
        <f t="shared" si="99"/>
        <v>11</v>
      </c>
      <c r="H23" s="70">
        <v>456866.4</v>
      </c>
      <c r="I23" s="60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</row>
    <row r="24" spans="1:131" ht="22.5" hidden="1" customHeight="1" outlineLevel="1" thickBot="1" x14ac:dyDescent="0.3">
      <c r="B24" s="16" t="s">
        <v>6</v>
      </c>
      <c r="C24" s="17"/>
      <c r="D24" s="21">
        <v>0</v>
      </c>
      <c r="E24" s="35">
        <v>43324</v>
      </c>
      <c r="F24" s="55">
        <v>43336</v>
      </c>
      <c r="G24" s="68">
        <f t="shared" si="99"/>
        <v>13</v>
      </c>
      <c r="H24" s="70">
        <v>456866.4</v>
      </c>
      <c r="I24" s="60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</row>
    <row r="25" spans="1:131" ht="22.5" customHeight="1" collapsed="1" thickBot="1" x14ac:dyDescent="0.3">
      <c r="B25" s="15" t="s">
        <v>19</v>
      </c>
      <c r="C25" s="15"/>
      <c r="D25" s="20"/>
      <c r="E25" s="34">
        <v>43301</v>
      </c>
      <c r="F25" s="54">
        <v>43393</v>
      </c>
      <c r="G25" s="65">
        <f t="shared" si="99"/>
        <v>93</v>
      </c>
      <c r="H25" s="70">
        <v>76075.899999999994</v>
      </c>
      <c r="I25" s="6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</row>
    <row r="26" spans="1:131" ht="22.5" hidden="1" customHeight="1" outlineLevel="1" thickBot="1" x14ac:dyDescent="0.3">
      <c r="B26" s="16" t="s">
        <v>8</v>
      </c>
      <c r="C26" s="17"/>
      <c r="D26" s="21"/>
      <c r="E26" s="35">
        <v>43266</v>
      </c>
      <c r="F26" s="55">
        <v>43276</v>
      </c>
      <c r="G26" s="68">
        <f t="shared" si="99"/>
        <v>11</v>
      </c>
      <c r="H26" s="70">
        <v>456866.4</v>
      </c>
      <c r="I26" s="60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</row>
    <row r="27" spans="1:131" ht="22.5" hidden="1" customHeight="1" outlineLevel="1" thickBot="1" x14ac:dyDescent="0.3">
      <c r="B27" s="16" t="s">
        <v>9</v>
      </c>
      <c r="C27" s="17"/>
      <c r="D27" s="21"/>
      <c r="E27" s="35">
        <v>43277</v>
      </c>
      <c r="F27" s="55">
        <v>43281</v>
      </c>
      <c r="G27" s="68">
        <f t="shared" si="99"/>
        <v>5</v>
      </c>
      <c r="H27" s="70">
        <v>456866.4</v>
      </c>
      <c r="I27" s="6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</row>
    <row r="28" spans="1:131" ht="22.5" hidden="1" customHeight="1" outlineLevel="1" thickBot="1" x14ac:dyDescent="0.3">
      <c r="B28" s="16" t="s">
        <v>10</v>
      </c>
      <c r="C28" s="17"/>
      <c r="D28" s="21"/>
      <c r="E28" s="35">
        <v>43279</v>
      </c>
      <c r="F28" s="55">
        <v>43291</v>
      </c>
      <c r="G28" s="68">
        <f t="shared" si="99"/>
        <v>13</v>
      </c>
      <c r="H28" s="70">
        <v>456866.4</v>
      </c>
      <c r="I28" s="60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</row>
    <row r="29" spans="1:131" ht="22.5" customHeight="1" collapsed="1" thickBot="1" x14ac:dyDescent="0.3">
      <c r="B29" s="15" t="s">
        <v>20</v>
      </c>
      <c r="C29" s="15"/>
      <c r="D29" s="20"/>
      <c r="E29" s="34">
        <v>43301</v>
      </c>
      <c r="F29" s="54">
        <v>43363</v>
      </c>
      <c r="G29" s="65">
        <f t="shared" si="99"/>
        <v>63</v>
      </c>
      <c r="H29" s="70">
        <v>42375.76</v>
      </c>
      <c r="I29" s="60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</row>
    <row r="30" spans="1:131" ht="22.5" hidden="1" customHeight="1" outlineLevel="1" thickBot="1" x14ac:dyDescent="0.3">
      <c r="B30" s="16" t="s">
        <v>11</v>
      </c>
      <c r="C30" s="17"/>
      <c r="D30" s="21"/>
      <c r="E30" s="35">
        <v>43266</v>
      </c>
      <c r="F30" s="55">
        <v>43281</v>
      </c>
      <c r="G30" s="68">
        <f t="shared" si="99"/>
        <v>16</v>
      </c>
      <c r="H30" s="70">
        <v>456866.4</v>
      </c>
      <c r="I30" s="6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</row>
    <row r="31" spans="1:131" ht="22.5" hidden="1" customHeight="1" outlineLevel="1" thickBot="1" x14ac:dyDescent="0.3">
      <c r="B31" s="16" t="s">
        <v>13</v>
      </c>
      <c r="C31" s="17"/>
      <c r="D31" s="21"/>
      <c r="E31" s="35">
        <v>43271</v>
      </c>
      <c r="F31" s="55">
        <v>43281</v>
      </c>
      <c r="G31" s="68">
        <f t="shared" si="99"/>
        <v>11</v>
      </c>
      <c r="H31" s="70">
        <v>456866.4</v>
      </c>
      <c r="I31" s="60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</row>
    <row r="32" spans="1:131" ht="22.5" hidden="1" customHeight="1" outlineLevel="1" thickBot="1" x14ac:dyDescent="0.3">
      <c r="B32" s="16" t="s">
        <v>12</v>
      </c>
      <c r="C32" s="17"/>
      <c r="D32" s="21"/>
      <c r="E32" s="35">
        <v>43296</v>
      </c>
      <c r="F32" s="55">
        <v>43306</v>
      </c>
      <c r="G32" s="68">
        <f t="shared" si="99"/>
        <v>11</v>
      </c>
      <c r="H32" s="70">
        <v>456866.4</v>
      </c>
      <c r="I32" s="60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</row>
    <row r="33" spans="2:131" ht="22.5" hidden="1" customHeight="1" outlineLevel="1" thickBot="1" x14ac:dyDescent="0.3">
      <c r="B33" s="16" t="s">
        <v>16</v>
      </c>
      <c r="C33" s="17"/>
      <c r="D33" s="21"/>
      <c r="E33" s="45">
        <v>43267</v>
      </c>
      <c r="F33" s="56">
        <v>43286</v>
      </c>
      <c r="G33" s="69">
        <f t="shared" si="99"/>
        <v>20</v>
      </c>
      <c r="H33" s="70">
        <v>456866.4</v>
      </c>
      <c r="I33" s="60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</row>
    <row r="34" spans="2:131" ht="22.5" hidden="1" customHeight="1" outlineLevel="1" thickBot="1" x14ac:dyDescent="0.3">
      <c r="B34" s="16" t="s">
        <v>14</v>
      </c>
      <c r="C34" s="17"/>
      <c r="D34" s="21"/>
      <c r="E34" s="46"/>
      <c r="F34" s="57"/>
      <c r="G34" s="69"/>
      <c r="H34" s="70">
        <v>456866.4</v>
      </c>
      <c r="I34" s="60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</row>
    <row r="35" spans="2:131" ht="22.5" hidden="1" customHeight="1" outlineLevel="1" thickBot="1" x14ac:dyDescent="0.3">
      <c r="B35" s="16" t="s">
        <v>15</v>
      </c>
      <c r="C35" s="17"/>
      <c r="D35" s="21"/>
      <c r="E35" s="47"/>
      <c r="F35" s="58"/>
      <c r="G35" s="69"/>
      <c r="H35" s="70">
        <v>456866.4</v>
      </c>
      <c r="I35" s="60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</row>
    <row r="36" spans="2:131" ht="22.5" customHeight="1" collapsed="1" thickBot="1" x14ac:dyDescent="0.3">
      <c r="B36" s="18" t="s">
        <v>22</v>
      </c>
      <c r="C36" s="19"/>
      <c r="D36" s="25"/>
      <c r="E36" s="30">
        <v>43311</v>
      </c>
      <c r="F36" s="31">
        <v>43363</v>
      </c>
      <c r="G36" s="64">
        <f>IF(OR(ISBLANK(task_start),ISBLANK(task_end)),"",task_end-task_start+1)</f>
        <v>53</v>
      </c>
      <c r="H36" s="70">
        <v>196627.45</v>
      </c>
      <c r="I36" s="6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</row>
    <row r="37" spans="2:131" ht="22.5" customHeight="1" thickBot="1" x14ac:dyDescent="0.3">
      <c r="B37" s="15" t="s">
        <v>22</v>
      </c>
      <c r="C37" s="15"/>
      <c r="D37" s="20">
        <v>0</v>
      </c>
      <c r="E37" s="34">
        <v>43311</v>
      </c>
      <c r="F37" s="54">
        <v>43363</v>
      </c>
      <c r="G37" s="65">
        <f t="shared" si="99"/>
        <v>53</v>
      </c>
      <c r="H37" s="70">
        <f>H36</f>
        <v>196627.45</v>
      </c>
      <c r="I37" s="60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</row>
    <row r="38" spans="2:131" ht="22.5" hidden="1" customHeight="1" outlineLevel="1" thickBot="1" x14ac:dyDescent="0.3">
      <c r="B38" s="16" t="s">
        <v>4</v>
      </c>
      <c r="C38" s="17"/>
      <c r="D38" s="21">
        <v>0.15</v>
      </c>
      <c r="E38" s="35">
        <v>43272</v>
      </c>
      <c r="F38" s="55">
        <v>43282</v>
      </c>
      <c r="G38" s="68">
        <f t="shared" ref="G38:G50" si="100">IF(OR(ISBLANK(task_start),ISBLANK(task_end)),"",task_end-task_start+1)</f>
        <v>11</v>
      </c>
      <c r="H38" s="70">
        <v>456866.4</v>
      </c>
      <c r="I38" s="60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</row>
    <row r="39" spans="2:131" ht="22.5" hidden="1" customHeight="1" outlineLevel="1" thickBot="1" x14ac:dyDescent="0.3">
      <c r="B39" s="16" t="s">
        <v>5</v>
      </c>
      <c r="C39" s="17"/>
      <c r="D39" s="21">
        <v>0.2</v>
      </c>
      <c r="E39" s="35">
        <v>43298</v>
      </c>
      <c r="F39" s="55">
        <v>43308</v>
      </c>
      <c r="G39" s="68">
        <f t="shared" si="100"/>
        <v>11</v>
      </c>
      <c r="H39" s="70">
        <v>456866.4</v>
      </c>
      <c r="I39" s="60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</row>
    <row r="40" spans="2:131" ht="22.5" hidden="1" customHeight="1" outlineLevel="1" thickBot="1" x14ac:dyDescent="0.3">
      <c r="B40" s="16" t="s">
        <v>7</v>
      </c>
      <c r="C40" s="17"/>
      <c r="D40" s="21">
        <v>0.05</v>
      </c>
      <c r="E40" s="35">
        <v>43307</v>
      </c>
      <c r="F40" s="55">
        <v>43318</v>
      </c>
      <c r="G40" s="68">
        <f t="shared" si="100"/>
        <v>12</v>
      </c>
      <c r="H40" s="70">
        <v>456866.4</v>
      </c>
      <c r="I40" s="6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</row>
    <row r="41" spans="2:131" ht="22.5" hidden="1" customHeight="1" outlineLevel="1" thickBot="1" x14ac:dyDescent="0.3">
      <c r="B41" s="16" t="s">
        <v>6</v>
      </c>
      <c r="C41" s="17"/>
      <c r="D41" s="21">
        <v>0.35</v>
      </c>
      <c r="E41" s="35">
        <v>43333</v>
      </c>
      <c r="F41" s="55">
        <v>43348</v>
      </c>
      <c r="G41" s="68">
        <f t="shared" si="100"/>
        <v>16</v>
      </c>
      <c r="H41" s="70">
        <v>456866.4</v>
      </c>
      <c r="I41" s="60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</row>
    <row r="42" spans="2:131" ht="22.5" hidden="1" customHeight="1" outlineLevel="1" thickBot="1" x14ac:dyDescent="0.3">
      <c r="B42" s="16" t="s">
        <v>16</v>
      </c>
      <c r="C42" s="17"/>
      <c r="D42" s="21"/>
      <c r="E42" s="45">
        <v>43284</v>
      </c>
      <c r="F42" s="56">
        <v>43304</v>
      </c>
      <c r="G42" s="69">
        <f t="shared" si="100"/>
        <v>21</v>
      </c>
      <c r="H42" s="70">
        <v>456866.4</v>
      </c>
      <c r="I42" s="60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</row>
    <row r="43" spans="2:131" ht="22.5" hidden="1" customHeight="1" outlineLevel="1" thickBot="1" x14ac:dyDescent="0.3">
      <c r="B43" s="16" t="s">
        <v>14</v>
      </c>
      <c r="C43" s="17"/>
      <c r="D43" s="21"/>
      <c r="E43" s="46"/>
      <c r="F43" s="57"/>
      <c r="G43" s="69"/>
      <c r="H43" s="70">
        <v>456866.4</v>
      </c>
      <c r="I43" s="60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</row>
    <row r="44" spans="2:131" ht="22.5" hidden="1" customHeight="1" outlineLevel="1" thickBot="1" x14ac:dyDescent="0.3">
      <c r="B44" s="16" t="s">
        <v>15</v>
      </c>
      <c r="C44" s="17"/>
      <c r="D44" s="21"/>
      <c r="E44" s="47"/>
      <c r="F44" s="58"/>
      <c r="G44" s="69"/>
      <c r="H44" s="70">
        <v>456866.4</v>
      </c>
      <c r="I44" s="60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</row>
    <row r="45" spans="2:131" ht="22.5" customHeight="1" collapsed="1" thickBot="1" x14ac:dyDescent="0.3">
      <c r="B45" s="18" t="s">
        <v>23</v>
      </c>
      <c r="C45" s="19"/>
      <c r="D45" s="25"/>
      <c r="E45" s="30">
        <v>43363</v>
      </c>
      <c r="F45" s="31">
        <v>43388</v>
      </c>
      <c r="G45" s="64">
        <f>IF(OR(ISBLANK(task_start),ISBLANK(task_end)),"",task_end-task_start+1)</f>
        <v>26</v>
      </c>
      <c r="H45" s="70">
        <v>92390.33</v>
      </c>
      <c r="I45" s="60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</row>
    <row r="46" spans="2:131" ht="22.5" customHeight="1" thickBot="1" x14ac:dyDescent="0.3">
      <c r="B46" s="15" t="s">
        <v>23</v>
      </c>
      <c r="C46" s="15"/>
      <c r="D46" s="20">
        <v>0</v>
      </c>
      <c r="E46" s="34">
        <v>43363</v>
      </c>
      <c r="F46" s="54">
        <v>43388</v>
      </c>
      <c r="G46" s="65">
        <f t="shared" si="100"/>
        <v>26</v>
      </c>
      <c r="H46" s="70">
        <f>H45</f>
        <v>92390.33</v>
      </c>
      <c r="I46" s="60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</row>
    <row r="47" spans="2:131" ht="22.5" hidden="1" customHeight="1" outlineLevel="1" thickBot="1" x14ac:dyDescent="0.3">
      <c r="B47" s="16" t="s">
        <v>4</v>
      </c>
      <c r="C47" s="17"/>
      <c r="D47" s="21">
        <v>0</v>
      </c>
      <c r="E47" s="35">
        <v>43273</v>
      </c>
      <c r="F47" s="35">
        <v>43283</v>
      </c>
      <c r="G47" s="61">
        <f t="shared" si="100"/>
        <v>11</v>
      </c>
      <c r="H47" s="70">
        <v>456866.4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</row>
    <row r="48" spans="2:131" ht="22.5" hidden="1" customHeight="1" outlineLevel="1" thickBot="1" x14ac:dyDescent="0.3">
      <c r="B48" s="16" t="s">
        <v>5</v>
      </c>
      <c r="C48" s="17"/>
      <c r="D48" s="21">
        <v>0</v>
      </c>
      <c r="E48" s="35">
        <v>43303</v>
      </c>
      <c r="F48" s="35">
        <v>43315</v>
      </c>
      <c r="G48" s="32">
        <f t="shared" si="100"/>
        <v>13</v>
      </c>
      <c r="H48" s="70">
        <v>456866.4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</row>
    <row r="49" spans="2:131" ht="22.5" hidden="1" customHeight="1" outlineLevel="1" thickBot="1" x14ac:dyDescent="0.3">
      <c r="B49" s="16" t="s">
        <v>7</v>
      </c>
      <c r="C49" s="17"/>
      <c r="D49" s="21">
        <v>0</v>
      </c>
      <c r="E49" s="35">
        <v>43313</v>
      </c>
      <c r="F49" s="35">
        <v>43325</v>
      </c>
      <c r="G49" s="32">
        <f t="shared" si="100"/>
        <v>13</v>
      </c>
      <c r="H49" s="70">
        <v>456866.4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</row>
    <row r="50" spans="2:131" ht="22.5" hidden="1" customHeight="1" outlineLevel="1" thickBot="1" x14ac:dyDescent="0.3">
      <c r="B50" s="16" t="s">
        <v>6</v>
      </c>
      <c r="C50" s="17"/>
      <c r="D50" s="21">
        <v>0</v>
      </c>
      <c r="E50" s="35">
        <v>43337</v>
      </c>
      <c r="F50" s="35">
        <v>43353</v>
      </c>
      <c r="G50" s="32">
        <f t="shared" si="100"/>
        <v>17</v>
      </c>
      <c r="H50" s="70">
        <v>456866.4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</row>
    <row r="51" spans="2:131" ht="22.5" hidden="1" customHeight="1" outlineLevel="1" thickBot="1" x14ac:dyDescent="0.3">
      <c r="B51" s="16" t="s">
        <v>16</v>
      </c>
      <c r="C51" s="17"/>
      <c r="D51" s="21"/>
      <c r="E51" s="45">
        <v>43287</v>
      </c>
      <c r="F51" s="45">
        <v>43307</v>
      </c>
      <c r="G51" s="42">
        <f t="shared" ref="G51" si="101">IF(OR(ISBLANK(task_start),ISBLANK(task_end)),"",task_end-task_start+1)</f>
        <v>21</v>
      </c>
      <c r="H51" s="70">
        <v>456866.4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</row>
    <row r="52" spans="2:131" ht="22.5" hidden="1" customHeight="1" outlineLevel="1" thickBot="1" x14ac:dyDescent="0.3">
      <c r="B52" s="16" t="s">
        <v>14</v>
      </c>
      <c r="C52" s="17"/>
      <c r="D52" s="21"/>
      <c r="E52" s="46"/>
      <c r="F52" s="46"/>
      <c r="G52" s="43"/>
      <c r="H52" s="70">
        <v>456866.4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</row>
    <row r="53" spans="2:131" ht="22.5" hidden="1" customHeight="1" outlineLevel="1" thickBot="1" x14ac:dyDescent="0.3">
      <c r="B53" s="16" t="s">
        <v>15</v>
      </c>
      <c r="C53" s="17"/>
      <c r="D53" s="21"/>
      <c r="E53" s="47"/>
      <c r="F53" s="47"/>
      <c r="G53" s="44"/>
      <c r="H53" s="70">
        <v>456866.4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</row>
    <row r="54" spans="2:131" ht="22.5" customHeight="1" collapsed="1" x14ac:dyDescent="0.25"/>
  </sheetData>
  <protectedRanges>
    <protectedRange sqref="B37:B41 B20:B28 B46:B50 B7:B11" name="Task Names and Dates_1_2"/>
    <protectedRange sqref="B12:B15 B29:B32" name="Task Names and Dates_1_2_2"/>
    <protectedRange sqref="B16:B18 B33:B35 B42:B44 B51:B53" name="Task Names and Dates_1_3_1"/>
  </protectedRanges>
  <mergeCells count="31">
    <mergeCell ref="E51:E53"/>
    <mergeCell ref="F51:F53"/>
    <mergeCell ref="G51:G53"/>
    <mergeCell ref="E42:E44"/>
    <mergeCell ref="F42:F44"/>
    <mergeCell ref="G42:G44"/>
    <mergeCell ref="G16:G18"/>
    <mergeCell ref="E16:E18"/>
    <mergeCell ref="F16:F18"/>
    <mergeCell ref="E33:E35"/>
    <mergeCell ref="F33:F35"/>
    <mergeCell ref="G33:G35"/>
    <mergeCell ref="AY2:BE2"/>
    <mergeCell ref="BF2:BL2"/>
    <mergeCell ref="BM2:BS2"/>
    <mergeCell ref="BT2:BZ2"/>
    <mergeCell ref="CA2:CG2"/>
    <mergeCell ref="DQ2:DW2"/>
    <mergeCell ref="DX2:EA2"/>
    <mergeCell ref="CH2:CN2"/>
    <mergeCell ref="CO2:CU2"/>
    <mergeCell ref="CV2:DB2"/>
    <mergeCell ref="DC2:DI2"/>
    <mergeCell ref="DJ2:DP2"/>
    <mergeCell ref="AK2:AQ2"/>
    <mergeCell ref="AR2:AX2"/>
    <mergeCell ref="E1:F1"/>
    <mergeCell ref="I2:O2"/>
    <mergeCell ref="P2:V2"/>
    <mergeCell ref="W2:AC2"/>
    <mergeCell ref="AD2:AJ2"/>
  </mergeCells>
  <conditionalFormatting sqref="D5:D6">
    <cfRule type="dataBar" priority="77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I5:DZ53">
    <cfRule type="expression" dxfId="5" priority="90">
      <formula>AND(task_start&lt;=I$3,ROUNDDOWN((task_end-task_start+1)*task_progress,0)+task_start-1&gt;=I$3)</formula>
    </cfRule>
    <cfRule type="expression" dxfId="4" priority="91" stopIfTrue="1">
      <formula>AND(task_end&gt;=I$3,task_start&lt;J$3)</formula>
    </cfRule>
  </conditionalFormatting>
  <conditionalFormatting sqref="D19">
    <cfRule type="dataBar" priority="6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{7D8160BA-F4F9-4DA4-BC80-D768B375401F}</x14:id>
        </ext>
      </extLst>
    </cfRule>
  </conditionalFormatting>
  <conditionalFormatting sqref="D36">
    <cfRule type="dataBar" priority="58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{1AF87C5B-5A29-4C82-85C0-1CFB8F195C99}</x14:id>
        </ext>
      </extLst>
    </cfRule>
  </conditionalFormatting>
  <conditionalFormatting sqref="D45">
    <cfRule type="dataBar" priority="5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{F7545DED-BA45-44DD-B536-BF80FE310F8D}</x14:id>
        </ext>
      </extLst>
    </cfRule>
  </conditionalFormatting>
  <conditionalFormatting sqref="I3:DZ53">
    <cfRule type="expression" dxfId="3" priority="190">
      <formula>AND($F$36&gt;=I$3,$F$36&lt;J$3)</formula>
    </cfRule>
  </conditionalFormatting>
  <conditionalFormatting sqref="EA5:EA53">
    <cfRule type="expression" dxfId="2" priority="195">
      <formula>AND(task_start&lt;=EA$3,ROUNDDOWN((task_end-task_start+1)*task_progress,0)+task_start-1&gt;=EA$3)</formula>
    </cfRule>
    <cfRule type="expression" dxfId="1" priority="196" stopIfTrue="1">
      <formula>AND(task_end&gt;=EA$3,task_start&lt;#REF!)</formula>
    </cfRule>
  </conditionalFormatting>
  <conditionalFormatting sqref="EA3:EA53">
    <cfRule type="expression" dxfId="0" priority="198">
      <formula>AND($F$36&gt;=EA$3,$F$36&lt;#REF!)</formula>
    </cfRule>
  </conditionalFormatting>
  <dataValidations disablePrompts="1" count="1">
    <dataValidation type="whole" operator="greaterThanOrEqual" allowBlank="1" showInputMessage="1" promptTitle="Display Week" prompt="Changing this number will scroll the Gantt Chart view." sqref="E2">
      <formula1>1</formula1>
    </dataValidation>
  </dataValidations>
  <pageMargins left="0.35" right="0.35" top="0.35" bottom="0.5" header="0.3" footer="0.3"/>
  <pageSetup scale="62" fitToHeight="0" orientation="landscape" r:id="rId1"/>
  <headerFooter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7D8160BA-F4F9-4DA4-BC80-D768B37540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1AF87C5B-5A29-4C82-85C0-1CFB8F195C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F7545DED-BA45-44DD-B536-BF80FE310F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ProjectSchedule_draft</vt:lpstr>
      <vt:lpstr>ProjectSchedule_draft!Print_Area</vt:lpstr>
      <vt:lpstr>ProjectSchedule_draft!Print_Titles</vt:lpstr>
      <vt:lpstr>ProjectSchedule_draft!task_end</vt:lpstr>
      <vt:lpstr>ProjectSchedule_draft!task_progress</vt:lpstr>
      <vt:lpstr>ProjectSchedule_draft!task_start</vt:lpstr>
      <vt:lpstr>ProjectSchedule_draft!today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Gantt Chart</dc:title>
  <dc:creator>Vertex42.com</dc:creator>
  <dc:description/>
  <cp:lastModifiedBy>Accer1</cp:lastModifiedBy>
  <cp:lastPrinted>2018-02-22T16:46:31Z</cp:lastPrinted>
  <dcterms:created xsi:type="dcterms:W3CDTF">2017-01-09T18:01:51Z</dcterms:created>
  <dcterms:modified xsi:type="dcterms:W3CDTF">2018-05-31T10:49:48Z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https://www.vertex42.com/</vt:lpwstr>
  </property>
</Properties>
</file>